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zeglady" sheetId="1" r:id="rId1"/>
  </sheets>
  <definedNames/>
  <calcPr fullCalcOnLoad="1"/>
</workbook>
</file>

<file path=xl/sharedStrings.xml><?xml version="1.0" encoding="utf-8"?>
<sst xmlns="http://schemas.openxmlformats.org/spreadsheetml/2006/main" count="1582" uniqueCount="778">
  <si>
    <t>Pakiet nr 2</t>
  </si>
  <si>
    <t>Nazwa/typ</t>
  </si>
  <si>
    <t>Producent/typ</t>
  </si>
  <si>
    <t>Nr seryjny</t>
  </si>
  <si>
    <t>Nr inwentarzowy</t>
  </si>
  <si>
    <t>Użytkownik</t>
  </si>
  <si>
    <t>Ilość przegladów rocznie</t>
  </si>
  <si>
    <t>Kwota przeglądu netto</t>
  </si>
  <si>
    <t>Wartość roczna netto przeglądów</t>
  </si>
  <si>
    <t>Stawka VAT</t>
  </si>
  <si>
    <t>Wartość brutto rocznie</t>
  </si>
  <si>
    <t>Sterylizator laboratoryjny SRW 115 STD INOX/G</t>
  </si>
  <si>
    <t>POL-EKO- APARATURA</t>
  </si>
  <si>
    <t>SRW1SD 11188</t>
  </si>
  <si>
    <t>A8/1651/2011</t>
  </si>
  <si>
    <t>Apteka</t>
  </si>
  <si>
    <t>Urządzenie do dezynfekcji Biosanitizer-automate</t>
  </si>
  <si>
    <t>Saniswiss 2013</t>
  </si>
  <si>
    <t>109Q165</t>
  </si>
  <si>
    <t>A - 5/26/2013</t>
  </si>
  <si>
    <t>Centralna Sterylizacja</t>
  </si>
  <si>
    <t>Zgrzewarka rotacyjna HD 650 DEL</t>
  </si>
  <si>
    <t>Hawo Amed/2007</t>
  </si>
  <si>
    <t>423984/1007</t>
  </si>
  <si>
    <t>A – 8/571/2007</t>
  </si>
  <si>
    <t>423986/1007</t>
  </si>
  <si>
    <t>A – 8/572/2007</t>
  </si>
  <si>
    <t>Sterylizator plazmowy Sterrad 100 S
+ zgrzewarka HS 1000</t>
  </si>
  <si>
    <t>Johnson/2007</t>
  </si>
  <si>
    <t>073302
424271/1007</t>
  </si>
  <si>
    <t>A – 8/657/2007</t>
  </si>
  <si>
    <t>Myjnia ultradźwiękowa DTH 8510</t>
  </si>
  <si>
    <t>Bransonic/2007</t>
  </si>
  <si>
    <t>ETC
080729165G</t>
  </si>
  <si>
    <t>A – 8/564/2007</t>
  </si>
  <si>
    <t>Sterylizator AS – 6612 EES – 301 ELMI</t>
  </si>
  <si>
    <t>SMS/1996</t>
  </si>
  <si>
    <t>45 TYP AS 6612</t>
  </si>
  <si>
    <t>A – 8/184/2003</t>
  </si>
  <si>
    <t>46 TYP AS 6612</t>
  </si>
  <si>
    <t>A – 8/164/2003</t>
  </si>
  <si>
    <t>Wytwornica pary WPT 66/54</t>
  </si>
  <si>
    <t>273/274 TYP 650 DEL</t>
  </si>
  <si>
    <t>A – 8/180/2003</t>
  </si>
  <si>
    <t>281/282 TYP 650 DEL</t>
  </si>
  <si>
    <t>A – 8/181/2003</t>
  </si>
  <si>
    <t>Zgrzewarka szczękowa RS 1100</t>
  </si>
  <si>
    <t>16.10.1995</t>
  </si>
  <si>
    <t>A–8/170/2003</t>
  </si>
  <si>
    <t>Chirurgia</t>
  </si>
  <si>
    <t>423985/07</t>
  </si>
  <si>
    <t>Sz.Cz.A – 8/573/2007</t>
  </si>
  <si>
    <t>Chirurgia Blok</t>
  </si>
  <si>
    <t>Zgrzewarka rotacyjna
Hawo HD 650 DEL</t>
  </si>
  <si>
    <t>Amed/2007</t>
  </si>
  <si>
    <t>Sz.Cz.A-8/315/2004</t>
  </si>
  <si>
    <t>Laryngologia Blok</t>
  </si>
  <si>
    <t>Autoklaw elektr.par.Melag 30 B+/7kg/</t>
  </si>
  <si>
    <t>Melag /2008</t>
  </si>
  <si>
    <t>0830-B 1347</t>
  </si>
  <si>
    <t>A-8/836/2008</t>
  </si>
  <si>
    <t>Okulistyka Blok</t>
  </si>
  <si>
    <t>Zgrzewarka rotacyjna HD – 650 DEL</t>
  </si>
  <si>
    <t>Hawo/2007</t>
  </si>
  <si>
    <t>423987/1007</t>
  </si>
  <si>
    <t>A-8/576/2007</t>
  </si>
  <si>
    <t>Autoklaw Vacuklav 44B+
Sterylizator parowy</t>
  </si>
  <si>
    <t>Melag/2016</t>
  </si>
  <si>
    <t>201744-B1049/2016/0953</t>
  </si>
  <si>
    <t>A-8/3650/2017</t>
  </si>
  <si>
    <t>423982/1007</t>
  </si>
  <si>
    <t>Sz.Cz.A – 8/574/2007</t>
  </si>
  <si>
    <t>Ortopedia Blok</t>
  </si>
  <si>
    <t>Autoklaw Vacuklav 24 – B</t>
  </si>
  <si>
    <t>Melag – 07.2006</t>
  </si>
  <si>
    <t>0624 – B 1231</t>
  </si>
  <si>
    <t>A-8/445/2006</t>
  </si>
  <si>
    <t>SOR</t>
  </si>
  <si>
    <t>Płuczka Dezynfektor JSM GI
Bedpan Washer Model GI</t>
  </si>
  <si>
    <t>PROHS 2011</t>
  </si>
  <si>
    <t>BRAK</t>
  </si>
  <si>
    <t>WEW C</t>
  </si>
  <si>
    <t>RAZEM:</t>
  </si>
  <si>
    <t>Myjnia Dekomat</t>
  </si>
  <si>
    <t>Getinge/2003</t>
  </si>
  <si>
    <t>4656
SEV0148012</t>
  </si>
  <si>
    <t>A – 8/250/2007</t>
  </si>
  <si>
    <t>Myjnia przelotowa Dekomat + Selecta</t>
  </si>
  <si>
    <t>Getinge/10.2007</t>
  </si>
  <si>
    <t>46 – 5
SEV0734187</t>
  </si>
  <si>
    <t>A – 8/563/2007</t>
  </si>
  <si>
    <t>Suszarka do narzędzi</t>
  </si>
  <si>
    <t>Getinge/2007</t>
  </si>
  <si>
    <t>291/07 SEV 0746115</t>
  </si>
  <si>
    <t>A – 8/597/2007</t>
  </si>
  <si>
    <t>Autoklaw parowy HS 22  K7</t>
  </si>
  <si>
    <t>Getinge/16.11.2007</t>
  </si>
  <si>
    <t>03936</t>
  </si>
  <si>
    <t>Sz.Cz.A – 8/586/2007</t>
  </si>
  <si>
    <t>Zgrzewarka GS 330</t>
  </si>
  <si>
    <t>Getinge</t>
  </si>
  <si>
    <t>110859116</t>
  </si>
  <si>
    <t xml:space="preserve">Laryngologia  </t>
  </si>
  <si>
    <t>Autoklaw elektryczno- parowy HS 22  K7</t>
  </si>
  <si>
    <t>03932</t>
  </si>
  <si>
    <t>Autoklaw elektryczno-parowy HS 22 K7 (Sterylizator)
Drukarka Martel</t>
  </si>
  <si>
    <t>03919
270633396</t>
  </si>
  <si>
    <t>Sz.Cz. A –8/587/2007</t>
  </si>
  <si>
    <t>Zgrzewarka szczękowa GD-330</t>
  </si>
  <si>
    <t>Pakiet nr 4</t>
  </si>
  <si>
    <t>Elektrochirurgia</t>
  </si>
  <si>
    <t>Diatermia Force EZ-8C</t>
  </si>
  <si>
    <t>Covidien,Valleylab/2005</t>
  </si>
  <si>
    <t>F4K7684 B</t>
  </si>
  <si>
    <t>Sz.Cz.A – 8/329/2005</t>
  </si>
  <si>
    <t>Platforma energetyczna/ koagulacja
Generator elektrochirurgiczny
Force Triad Argon II-8</t>
  </si>
  <si>
    <t xml:space="preserve">
T7I3970E
G7A 1790U</t>
  </si>
  <si>
    <t>Sz.Cz.A – 8/583/2007</t>
  </si>
  <si>
    <t>Generator ultradźwiękowy USG-400</t>
  </si>
  <si>
    <t>OLYMPUS 2015</t>
  </si>
  <si>
    <t>A8/3226/2015</t>
  </si>
  <si>
    <t>Diatermia ESG-400</t>
  </si>
  <si>
    <t>15111W140004</t>
  </si>
  <si>
    <t>Diatermia Elektrochirurgiczna ES350
Koagulacja argonowa</t>
  </si>
  <si>
    <t>Emed/2009</t>
  </si>
  <si>
    <t>A–8/912/2009</t>
  </si>
  <si>
    <t>Endoskopia</t>
  </si>
  <si>
    <t>Aparat do radiochirurgii/radioterapii
Surgitron 4.0 Dual RF Ellman 120 IEC</t>
  </si>
  <si>
    <t>ELMAN/2008</t>
  </si>
  <si>
    <t>A-8/802/2008</t>
  </si>
  <si>
    <t>Nóż piezoelektryczny Ultrasurgery 565</t>
  </si>
  <si>
    <t>Embe/2014</t>
  </si>
  <si>
    <t>U1370049U1</t>
  </si>
  <si>
    <t>A-8/2446/2014</t>
  </si>
  <si>
    <t>Okulistyczny System Chirurgiczny
EVA 8000.COM05
Aparat do witrektomii
Głowica3002.P - 2017r.</t>
  </si>
  <si>
    <t xml:space="preserve">POLYMED
POLSKA/2014
</t>
  </si>
  <si>
    <t>2014000204
201700368</t>
  </si>
  <si>
    <t>A-8/3107/2014</t>
  </si>
  <si>
    <t>Fakoemulsyfikator Centurion</t>
  </si>
  <si>
    <t>Alcon/2016</t>
  </si>
  <si>
    <t>1601263701X</t>
  </si>
  <si>
    <t>A8/3416/2016</t>
  </si>
  <si>
    <t>Deltatermia Delta Basic  80000800</t>
  </si>
  <si>
    <t>Easytech/2007</t>
  </si>
  <si>
    <t>10138-2007</t>
  </si>
  <si>
    <t>A8/592/2007</t>
  </si>
  <si>
    <t>Rehabilitacja</t>
  </si>
  <si>
    <t>Pakiet nr 5</t>
  </si>
  <si>
    <t>Aparaty EEG</t>
  </si>
  <si>
    <t>Ne seryjny</t>
  </si>
  <si>
    <t>Aparat EEG (dwustanowiskowy z holterem Neuron-Spectrum-4P)</t>
  </si>
  <si>
    <t>Neurosoft Ltd/2010</t>
  </si>
  <si>
    <t>0177VT-2010</t>
  </si>
  <si>
    <t>A-8/1357/2011</t>
  </si>
  <si>
    <t>Prac. EEG</t>
  </si>
  <si>
    <t>Pakiet nr 6</t>
  </si>
  <si>
    <t>EMG</t>
  </si>
  <si>
    <t>System do badań EMG z potencjałem (Elektromiograf 5-kanałowy
Medelec Synergy)</t>
  </si>
  <si>
    <t>Synergy Medela/05</t>
  </si>
  <si>
    <t>050602/05</t>
  </si>
  <si>
    <t>A–8/345/2005</t>
  </si>
  <si>
    <t>Prac. EMG</t>
  </si>
  <si>
    <t>Pakiet nr 7</t>
  </si>
  <si>
    <t>Funduskamera</t>
  </si>
  <si>
    <t>Funduscamera do angiografii fluoresceinowej i indocyjaniowej TRC – NW 7 SF ICG
Wyświetlacz OD – 1 typ IA Mark II</t>
  </si>
  <si>
    <t>Topcon/18.10.2007</t>
  </si>
  <si>
    <t>677053
955125</t>
  </si>
  <si>
    <t>A-8/609/2007</t>
  </si>
  <si>
    <t>Przychodnia</t>
  </si>
  <si>
    <t>Pakiet nr 8</t>
  </si>
  <si>
    <t>Aparat do hipotermii</t>
  </si>
  <si>
    <t>Urządzenie do kontrolowanej hipotermii terapeutycznej CRITICOOL</t>
  </si>
  <si>
    <t>VEROMED/2014</t>
  </si>
  <si>
    <t>A-8/2715/2014</t>
  </si>
  <si>
    <t>OIT</t>
  </si>
  <si>
    <t>Pakiet nr 9</t>
  </si>
  <si>
    <t>Holter z mankietami dziecięcymi NIBR BR-102 plus
(Rejestrator ciśnienia)</t>
  </si>
  <si>
    <t>Schiller AG/2010</t>
  </si>
  <si>
    <t>290.07181</t>
  </si>
  <si>
    <t>Sz.Cz.A-8/1358/2011</t>
  </si>
  <si>
    <t>Laryngologia dziecięca</t>
  </si>
  <si>
    <t>Holter EKG H 12 +</t>
  </si>
  <si>
    <t>Mortara Instrument Inc.2005</t>
  </si>
  <si>
    <t>105249231160(1)</t>
  </si>
  <si>
    <t>A-8/353/2005</t>
  </si>
  <si>
    <t>WEW EKG</t>
  </si>
  <si>
    <t>105249233160(3)</t>
  </si>
  <si>
    <t>105108629160(6)</t>
  </si>
  <si>
    <t>System analizy holterowskiej EKG HASCRIBE do v.5.0 f-my MORTARA - komputer PC - HP ProDesk 600 GI TWR - monitor 24" - LG 24M35
- drukarka HP LJ P1102</t>
  </si>
  <si>
    <t>MORTARA/MDS</t>
  </si>
  <si>
    <t>114340225727
CZC4126GKK 404NDE25Q484 VNFQ62040</t>
  </si>
  <si>
    <t>A-8/2707/2014</t>
  </si>
  <si>
    <t>105219160160(4)</t>
  </si>
  <si>
    <t>105219152160(5)</t>
  </si>
  <si>
    <t>Holter 3 kanałowy H 3
Kabel pacjenta</t>
  </si>
  <si>
    <t>MDS/26.11.2010</t>
  </si>
  <si>
    <t>110220046957
9293 – 036 – 51</t>
  </si>
  <si>
    <t>A-8/1241/2010</t>
  </si>
  <si>
    <t>Rejestrator do HOLTERA BR-102 PLUS</t>
  </si>
  <si>
    <t>Schiller 2014</t>
  </si>
  <si>
    <t>293.00556</t>
  </si>
  <si>
    <t>A-8/2706/2014</t>
  </si>
  <si>
    <t>System holter ciśnieniowy Schiller AG
Oprogramowanie – bieżnia Cardio TEST
mankiety S,M,L</t>
  </si>
  <si>
    <t>Schiller/2010
Health Solutions</t>
  </si>
  <si>
    <t>A-8/1221/2010</t>
  </si>
  <si>
    <t>Rejestrator Holterowski H3+</t>
  </si>
  <si>
    <t>MDS/2016</t>
  </si>
  <si>
    <t>116290517100</t>
  </si>
  <si>
    <t>116290517101.</t>
  </si>
  <si>
    <t>Schiller 2016</t>
  </si>
  <si>
    <t>A-8/3428/2016</t>
  </si>
  <si>
    <t>A-8/3429/2016</t>
  </si>
  <si>
    <t>Pakiet nr 11</t>
  </si>
  <si>
    <t>Kardiostymulator</t>
  </si>
  <si>
    <t>nr seryjny</t>
  </si>
  <si>
    <t>Kardiostymulator MIP 8010</t>
  </si>
  <si>
    <t>Zabrze/2000</t>
  </si>
  <si>
    <t>brak nr</t>
  </si>
  <si>
    <t>Pakiet nr 12</t>
  </si>
  <si>
    <t>Kolumny</t>
  </si>
  <si>
    <t>Kolumna anestezjologiczna
Hanauport Alpha</t>
  </si>
  <si>
    <t>Kendromed/2004
Labomedica</t>
  </si>
  <si>
    <t>Sz.Cz.A – 8/313/2004</t>
  </si>
  <si>
    <t>SzCz.A – 8/312/2004</t>
  </si>
  <si>
    <t>Kolumna anestezjologiczna Hanauport Ralpha/04</t>
  </si>
  <si>
    <t>Kendromed/04 Labomedica</t>
  </si>
  <si>
    <t>1190/04</t>
  </si>
  <si>
    <t>Sz.Cz.A-8/314/2004</t>
  </si>
  <si>
    <t>1191/04</t>
  </si>
  <si>
    <t>Kolumna Kendroport</t>
  </si>
  <si>
    <t>KENDROMED/2012</t>
  </si>
  <si>
    <t>A-8/2168/2012</t>
  </si>
  <si>
    <t>A-8/2169/2012</t>
  </si>
  <si>
    <t>A-8/2170/2012</t>
  </si>
  <si>
    <t>A-8/2171/2012</t>
  </si>
  <si>
    <t>A-8/2172/2012</t>
  </si>
  <si>
    <t>A-8/2173/2012</t>
  </si>
  <si>
    <t>A-8/2174/2012</t>
  </si>
  <si>
    <t>A-8/2175/2012</t>
  </si>
  <si>
    <t>Kolumna anestezjologiczna KZ-01.0</t>
  </si>
  <si>
    <t>Żywiec</t>
  </si>
  <si>
    <t>0806/00100</t>
  </si>
  <si>
    <t>A-8/440/2006</t>
  </si>
  <si>
    <t>Kolumna anestezjologiczna KZ – 01.0</t>
  </si>
  <si>
    <t>Famed Żywiec/14.08.2006</t>
  </si>
  <si>
    <t>0806/00099</t>
  </si>
  <si>
    <t>Sz.Cz. A –8/438/2006</t>
  </si>
  <si>
    <t>0806/00101</t>
  </si>
  <si>
    <t>Sz.Cz. A –8/439/2006</t>
  </si>
  <si>
    <t>Kolumna chirurgiczna Erbe DA 930 HE</t>
  </si>
  <si>
    <t>Erbe/15.09.2006</t>
  </si>
  <si>
    <t>1926047 (1)</t>
  </si>
  <si>
    <t>Sz.Cz. A –8/459/2006</t>
  </si>
  <si>
    <t>1926047 (2)</t>
  </si>
  <si>
    <t>Sz.Cz. A –8/460/2006</t>
  </si>
  <si>
    <t>Pakiet nr 13</t>
  </si>
  <si>
    <t>Krioterapia</t>
  </si>
  <si>
    <t>Cryo – S z sondami
Aparat do kriochirurgi oka</t>
  </si>
  <si>
    <t xml:space="preserve"> Cryoflex/2007</t>
  </si>
  <si>
    <t>CS2004KD</t>
  </si>
  <si>
    <t>A-8/683/12/2007</t>
  </si>
  <si>
    <t>Aparat do krioterapii Kriopol R 26</t>
  </si>
  <si>
    <t>Kriomedpol/2008</t>
  </si>
  <si>
    <t>089</t>
  </si>
  <si>
    <t xml:space="preserve">Ortopedia   </t>
  </si>
  <si>
    <t>Pakiet nr 14</t>
  </si>
  <si>
    <t>Lampa bezcieniowa na statywie</t>
  </si>
  <si>
    <t>Balemed</t>
  </si>
  <si>
    <t>A-8/467-1/2007</t>
  </si>
  <si>
    <t>Lampa zabiegowa</t>
  </si>
  <si>
    <t>Famed Żywiec LB-01.3</t>
  </si>
  <si>
    <t>0806/00070/06</t>
  </si>
  <si>
    <t>Lampa operacyjna sufitowa Lumena H – 501</t>
  </si>
  <si>
    <t>Famed Łódź/2006</t>
  </si>
  <si>
    <t>B/N</t>
  </si>
  <si>
    <t>Sz.Cz.A-8/446/2006</t>
  </si>
  <si>
    <t>Lampa operacyjna sufitowa
LO – 5 ; LO – 03</t>
  </si>
  <si>
    <t>Famed Żywiec/2006</t>
  </si>
  <si>
    <t>0407/00134
0407/00206</t>
  </si>
  <si>
    <t>Sz.CzA-8/447/2006
Sz.Cz.A-8/448/2006</t>
  </si>
  <si>
    <t>Lampa operacyjna bezcieniowa iLed 5K/3 3-ogniskowa
5-ogniskowa</t>
  </si>
  <si>
    <t>Trumpf Kreuzer/ 2010
Promed</t>
  </si>
  <si>
    <t xml:space="preserve">
101177725
101175520</t>
  </si>
  <si>
    <t>Lampa operacyjna LO – 03.0 + LO – 05.0</t>
  </si>
  <si>
    <t>0407/00207/00137/07</t>
  </si>
  <si>
    <t>A-8/441/2006</t>
  </si>
  <si>
    <t>Lampa operacyjna LO – 03.0</t>
  </si>
  <si>
    <t>0706/00100</t>
  </si>
  <si>
    <t>A-8/442/2006</t>
  </si>
  <si>
    <t>00136.00205</t>
  </si>
  <si>
    <t>Sz.Cz. A –8/443/2006</t>
  </si>
  <si>
    <t>00185.00204</t>
  </si>
  <si>
    <t>Sz.Cz. A - 8/465-2/2006</t>
  </si>
  <si>
    <t>Lampa zabiegowa LB – 01.3</t>
  </si>
  <si>
    <t>SN0806/00070</t>
  </si>
  <si>
    <t>Sz.Cz.A – 8/338/2005</t>
  </si>
  <si>
    <t>Lampa zabiegowa LB 01.3</t>
  </si>
  <si>
    <t>Żywiec/2006</t>
  </si>
  <si>
    <t>0806/00073</t>
  </si>
  <si>
    <t>A8/443/2006</t>
  </si>
  <si>
    <t>Lampa bezcieniowa PH-121.2</t>
  </si>
  <si>
    <t>Bak-Med</t>
  </si>
  <si>
    <t>Lampa zabiegowa SCAN LUX LB – 01.3</t>
  </si>
  <si>
    <t>Famed Żywiec/08.2006</t>
  </si>
  <si>
    <t>0806/00072</t>
  </si>
  <si>
    <t>A-8/466/2006</t>
  </si>
  <si>
    <t>Lampa zabiegowa sufitowa LO – 3.0
LO – 05.0</t>
  </si>
  <si>
    <t>Famed Żywiec</t>
  </si>
  <si>
    <t>0706/00087
00087/00102</t>
  </si>
  <si>
    <t>A-8/446/2006</t>
  </si>
  <si>
    <t>Lampa zabiegowa LED - WELEH ALLYN</t>
  </si>
  <si>
    <t>PZL CEZAL/2014</t>
  </si>
  <si>
    <t>A-8/2980/2014</t>
  </si>
  <si>
    <t>WEW A</t>
  </si>
  <si>
    <t>Lampa operacyjna DR.MACH
M5DF/M3DF 2700001</t>
  </si>
  <si>
    <t>ERBE/18.06.2007</t>
  </si>
  <si>
    <t>07/0128
07/0352</t>
  </si>
  <si>
    <t>Sz.Cz.A – 8/550/2007</t>
  </si>
  <si>
    <t>Lampa operacyjna DR.MACH
M5DF/M3F</t>
  </si>
  <si>
    <t>07/0130
07/0351</t>
  </si>
  <si>
    <t>Sz.Cz.A – 8/549/2007</t>
  </si>
  <si>
    <t>Pakiet nr 15</t>
  </si>
  <si>
    <t>Sprzęt laryngologiczny</t>
  </si>
  <si>
    <t>Unit laryngologiczny FK – 01 M
Fotel i stolik do dializ</t>
  </si>
  <si>
    <t>Żywiec/2007</t>
  </si>
  <si>
    <t>1207/00793</t>
  </si>
  <si>
    <t>A8/682-45/07</t>
  </si>
  <si>
    <t>Ambulatorium</t>
  </si>
  <si>
    <t>Audiometr kliniczny AC – 30</t>
  </si>
  <si>
    <t>Oticon/2001</t>
  </si>
  <si>
    <t>Audiometr kliniczny AC – 40</t>
  </si>
  <si>
    <t>Oticon/2008</t>
  </si>
  <si>
    <t>SN 712993</t>
  </si>
  <si>
    <t>Sz.Cz.A – 8/803/2008</t>
  </si>
  <si>
    <t>Audiometr kliniczny AC - 440</t>
  </si>
  <si>
    <t>SN 720494</t>
  </si>
  <si>
    <t>Sz.Cz.A – 8/803-1/2008</t>
  </si>
  <si>
    <t>Audiometr impedancyjny AZ - 26</t>
  </si>
  <si>
    <t>Oticon/2002</t>
  </si>
  <si>
    <t>112 098</t>
  </si>
  <si>
    <t>Akademia Medyczna</t>
  </si>
  <si>
    <t>Audiometr impedancyjny AT – 235 h</t>
  </si>
  <si>
    <t>724028</t>
  </si>
  <si>
    <t>Platforma do obiektywnych badań narządu słuchu
ECLIPSE EP 25 (BERA 1)</t>
  </si>
  <si>
    <t>708691</t>
  </si>
  <si>
    <t>System słuchowych potencjałów wywoławczych
EPTEST</t>
  </si>
  <si>
    <t>PEM/2003</t>
  </si>
  <si>
    <t>System obiektywnych badań narządu słuchu
GSI AUDERA (BERA 2)</t>
  </si>
  <si>
    <t>Graston-Stadler (VIASYS healthcare)/2006</t>
  </si>
  <si>
    <t>AT050835</t>
  </si>
  <si>
    <t>Audiotymponometr</t>
  </si>
  <si>
    <t>ACS STUCHMED/2015</t>
  </si>
  <si>
    <t>GS 005146</t>
  </si>
  <si>
    <t>System do Videonystagmografii VisualEyes VNG
Katalizator powietrzny Air FX
Katalizator wodny AquaStim
Moduł ENG
Kamera
Kamera
Transformator
Listwa świetlna
Komputer
Monitor</t>
  </si>
  <si>
    <t xml:space="preserve">Oticon/2014
AFX2.1
AQSTM2
2X1ASB FUSES
VNG
VNG
X1CSWFHNOC1
</t>
  </si>
  <si>
    <t xml:space="preserve">
AFX2-0146
AQSTM2-0090
P5735-3
13231067
13231068
WX10111204
</t>
  </si>
  <si>
    <t>A-8/2452/2014</t>
  </si>
  <si>
    <t>Pakiet nr 16</t>
  </si>
  <si>
    <t>Lasery</t>
  </si>
  <si>
    <t>Laser CO2 DS-40UB</t>
  </si>
  <si>
    <t>Daeshin 2013</t>
  </si>
  <si>
    <t>Laser Okulistyczny FOX</t>
  </si>
  <si>
    <t>A.R.C. Laser/2016</t>
  </si>
  <si>
    <t>A8/3404/2016</t>
  </si>
  <si>
    <t>Laser okulistyczny YAG – SWITCH I
Typ LPULSA SYL 90000</t>
  </si>
  <si>
    <t>Lightmed/2007
MDT</t>
  </si>
  <si>
    <t>389632 YA</t>
  </si>
  <si>
    <t>A-8/595/2007</t>
  </si>
  <si>
    <t>Laser fotokoagulacyjny Pascal</t>
  </si>
  <si>
    <t>Optimedica/2008
Topcon</t>
  </si>
  <si>
    <t>OMC.223/2007</t>
  </si>
  <si>
    <t>Laser biostymulacyjny LP – 1000</t>
  </si>
  <si>
    <t>Emildue/2007</t>
  </si>
  <si>
    <t>07/1 A 333</t>
  </si>
  <si>
    <t>Sz.Cz.A – 8/685/2007</t>
  </si>
  <si>
    <t>Pakiet nr 17</t>
  </si>
  <si>
    <t>Komory laminarne</t>
  </si>
  <si>
    <t>Komora z nawiewem laminarnym NS885</t>
  </si>
  <si>
    <t>FARMA-FILL 2</t>
  </si>
  <si>
    <t>NS885</t>
  </si>
  <si>
    <t>A8/2097/2012</t>
  </si>
  <si>
    <t>Dygestorium DY-LC/1200</t>
  </si>
  <si>
    <t>TAWO/2014</t>
  </si>
  <si>
    <t>37/2014</t>
  </si>
  <si>
    <t>A8/2603/2014</t>
  </si>
  <si>
    <t>Pakiet nr 18</t>
  </si>
  <si>
    <t>Podgrzewacze płynów</t>
  </si>
  <si>
    <t>Aparat do podgrzewania płynów
infuzyjnych Animec AM-2S</t>
  </si>
  <si>
    <t>Elltec/2010                       Ascor</t>
  </si>
  <si>
    <t>Sz.Cz.A-8/1362/2011</t>
  </si>
  <si>
    <t>Aparat do podgrzewania płynów infuzyjnych Animec AM-2S</t>
  </si>
  <si>
    <t>Podgrzewacz płynów infuzyjnych AM-413</t>
  </si>
  <si>
    <t>Animec</t>
  </si>
  <si>
    <t>brak</t>
  </si>
  <si>
    <t>Podgrzewacz do krwi i płynów:
Fluido
Fluido air guard
Fluido Pressure
Sprężarka</t>
  </si>
  <si>
    <t>Holandia/2010</t>
  </si>
  <si>
    <t xml:space="preserve">
90601412
9041511
9041506
9490357</t>
  </si>
  <si>
    <t xml:space="preserve">
A-8/1114-1/2010 A-8/1114-2/2010
A-8/1114-3/2010
A-8/1114-4/2010</t>
  </si>
  <si>
    <t>Podgrzewacz płynów infuzyjnych i krwi
Animec AM-301-5-AF</t>
  </si>
  <si>
    <t>Elltec/2016</t>
  </si>
  <si>
    <t>2016D0425</t>
  </si>
  <si>
    <t>A8/3634/2017</t>
  </si>
  <si>
    <t>Podgrzewacz do płynów infuzyjnych
typ Animec AM – 413</t>
  </si>
  <si>
    <t>Animec/16.06.2009</t>
  </si>
  <si>
    <t>Pakiet nr 19</t>
  </si>
  <si>
    <t>Mikroskopy</t>
  </si>
  <si>
    <t>nr inwentarzowy</t>
  </si>
  <si>
    <t>Mikroskop laryngologiczny OPMI PICO</t>
  </si>
  <si>
    <t>Zeiss/2009</t>
  </si>
  <si>
    <t>Sz.Cz.A – 8/882/2009</t>
  </si>
  <si>
    <t>Mikroskop laryngologiczny ML Typ 3021004</t>
  </si>
  <si>
    <t>PZO</t>
  </si>
  <si>
    <t>2493</t>
  </si>
  <si>
    <t>Mikroskop laryngologiczny Surgical</t>
  </si>
  <si>
    <t>Carl Zeiss/2009</t>
  </si>
  <si>
    <t>Mikroskop OPMI Vario NC 33 System</t>
  </si>
  <si>
    <t>Zeiss/2008</t>
  </si>
  <si>
    <t>386.978</t>
  </si>
  <si>
    <t>Mikroskop operacyjny OPMI PENTERO</t>
  </si>
  <si>
    <t>Carl Zeiss Surgical GmbH/2010</t>
  </si>
  <si>
    <t>A-8/1395/2011</t>
  </si>
  <si>
    <t>Mikroskop OPMI PRO ERGO</t>
  </si>
  <si>
    <t>Zeiss</t>
  </si>
  <si>
    <t>Mikroskop LEICA 690</t>
  </si>
  <si>
    <t>Wild Microscope1993</t>
  </si>
  <si>
    <t>A-8/130/2003</t>
  </si>
  <si>
    <t>Mikroskop Operacyjny Hi-R NEO 900A</t>
  </si>
  <si>
    <t>Moller-Wedel/2016</t>
  </si>
  <si>
    <t>A8/3403/2016</t>
  </si>
  <si>
    <t>Mikroskop operacyjny
na kolumnie podłogowej Hi – R 900
Oftalmoskop EIBOS 2(część mikroskopu)</t>
  </si>
  <si>
    <t>Moller –Wedel 2005
Moller-Wedel 2014</t>
  </si>
  <si>
    <t>656 009/2111
1126</t>
  </si>
  <si>
    <t>A-8/354/2005
A-8/2606/2014</t>
  </si>
  <si>
    <t>Mikroskop endoterialny(spekularny) Tomey EM 3000
Pachymetr</t>
  </si>
  <si>
    <t>Consultronix
,Tomey/2007</t>
  </si>
  <si>
    <t>A–8/658/2007</t>
  </si>
  <si>
    <t xml:space="preserve">Okulistyka  </t>
  </si>
  <si>
    <t>Pakiet nr 20</t>
  </si>
  <si>
    <t>Uzytkownik</t>
  </si>
  <si>
    <t>Myjnia endoskopowa CYW 100D</t>
  </si>
  <si>
    <t>CHO YANG MEDICAL/10 Endo Elektronik</t>
  </si>
  <si>
    <t>11CB009</t>
  </si>
  <si>
    <t>Nie Używany</t>
  </si>
  <si>
    <t>07CB034DP</t>
  </si>
  <si>
    <t>A-8/1297/2011</t>
  </si>
  <si>
    <t>Myjnia endoskopowa Mini ETD2 Plus PAA
Endoskan 2PL z drukarką
Pompa Powietrza MU-1(EMC)</t>
  </si>
  <si>
    <t>OLYMPUS 2016</t>
  </si>
  <si>
    <t>15943013
1213
7547389</t>
  </si>
  <si>
    <t>A5/31/2016</t>
  </si>
  <si>
    <t>Myjnia automatyczna  ETD 3</t>
  </si>
  <si>
    <t>Olympus/2004</t>
  </si>
  <si>
    <t>A–8/676-8/2004</t>
  </si>
  <si>
    <t>Myjnia endoskopowa ETD4 Basic PAA</t>
  </si>
  <si>
    <t xml:space="preserve">Olympus/2016
</t>
  </si>
  <si>
    <t>A8/3410/2016</t>
  </si>
  <si>
    <t>Pakiet nr 21</t>
  </si>
  <si>
    <t>Aparaty OCT</t>
  </si>
  <si>
    <t>Koherentny Tomograf optyczny 3D DRI OCT Triton(Fundus camera)</t>
  </si>
  <si>
    <t>Topcon/2016</t>
  </si>
  <si>
    <t>A8/3531/2016</t>
  </si>
  <si>
    <t>Tomograf Koherentny OCT
Trójwymiarowy optyczny</t>
  </si>
  <si>
    <t>Topcon/2007</t>
  </si>
  <si>
    <t>S/N 103310</t>
  </si>
  <si>
    <t>A-8/596/2007</t>
  </si>
  <si>
    <t>Tomograf Optyczny RTVUE 100 XR AVANTI</t>
  </si>
  <si>
    <t>OPTOVUE/2016</t>
  </si>
  <si>
    <t>A8/3521/2016</t>
  </si>
  <si>
    <t>Pakiet nr 22</t>
  </si>
  <si>
    <t>Chłodnia na 12 stanowisk typ 12 C/3D + 1 Portil</t>
  </si>
  <si>
    <t>Hygeco/2007</t>
  </si>
  <si>
    <t>A8/565/2007</t>
  </si>
  <si>
    <t>Patomorfologia</t>
  </si>
  <si>
    <t>Cieplarka laboratoryjna typ CL - 60</t>
  </si>
  <si>
    <t>Serw Med./2004</t>
  </si>
  <si>
    <t>2259/04</t>
  </si>
  <si>
    <t>A8/286/2004</t>
  </si>
  <si>
    <t>Digestorium metalowe typ 1200</t>
  </si>
  <si>
    <t>REYMAN PARTNER /2007</t>
  </si>
  <si>
    <t>01</t>
  </si>
  <si>
    <t>A8/561/2007</t>
  </si>
  <si>
    <t>Łaźnia wodna 1770</t>
  </si>
  <si>
    <t>Bio – Optica/07.11.2007</t>
  </si>
  <si>
    <t>21-0737-779</t>
  </si>
  <si>
    <t>A8/567/2007</t>
  </si>
  <si>
    <t>Mikroskop BX 41 TF</t>
  </si>
  <si>
    <t>Olympus/20.11.2007</t>
  </si>
  <si>
    <t>7E19997</t>
  </si>
  <si>
    <t>A8/608/2007</t>
  </si>
  <si>
    <t>7E20003</t>
  </si>
  <si>
    <t>A8/607/2007</t>
  </si>
  <si>
    <t>Stanowisko modułowe do pobierania wycinków ZR-PPZ(+F)/06</t>
  </si>
  <si>
    <t>Hygeco/28.11.2007</t>
  </si>
  <si>
    <t>A8/599/2007</t>
  </si>
  <si>
    <t>Stół sekcyjny typ 33320</t>
  </si>
  <si>
    <t>Hygeco/30.10.2007</t>
  </si>
  <si>
    <t>A8/566/2007</t>
  </si>
  <si>
    <t>Szafa wentylowana do przechowywania trucizn typ 19-CC1000    drzwi pełne</t>
  </si>
  <si>
    <t>MAR FOUR 07.11.2007</t>
  </si>
  <si>
    <t>19-CC-07/42-146</t>
  </si>
  <si>
    <t>A8/568/2007</t>
  </si>
  <si>
    <t>Szafa wentylowana do przechowywania chemikaliów typ 19FC1000/W
drzwi oszklone</t>
  </si>
  <si>
    <t>MAR FOUR 07.11.2007+C345</t>
  </si>
  <si>
    <t>19-CC-07/42-143</t>
  </si>
  <si>
    <t>A8/569/2007</t>
  </si>
  <si>
    <t>19-CC-07/42-144</t>
  </si>
  <si>
    <t>A8/570/2007</t>
  </si>
  <si>
    <t>Szafa wentylowana do przechowywania chemikaliów typ19FC1000/W
180 L drzwi oszklone</t>
  </si>
  <si>
    <t>19-CC-07/42-145</t>
  </si>
  <si>
    <t>A8/590/2007</t>
  </si>
  <si>
    <t>19-CC-07/42-147</t>
  </si>
  <si>
    <t>A8/591/2007</t>
  </si>
  <si>
    <t>Wirówka Laboratoryjna MPW-223e</t>
  </si>
  <si>
    <t>MPW/2013</t>
  </si>
  <si>
    <t>10223e310113</t>
  </si>
  <si>
    <t>A8/2398/2014</t>
  </si>
  <si>
    <t>Kriostat wolnostojący CM1950</t>
  </si>
  <si>
    <t>Leica/2016</t>
  </si>
  <si>
    <t>A8/3326/2016</t>
  </si>
  <si>
    <t>Wózek do przewożenia zwłok SM - 31</t>
  </si>
  <si>
    <t>Famed /14.07.2005</t>
  </si>
  <si>
    <t>10/07</t>
  </si>
  <si>
    <t>A8/46-3/2005</t>
  </si>
  <si>
    <t>Procesor tkankowy Excelsior ES</t>
  </si>
  <si>
    <t>Elektromed/2006</t>
  </si>
  <si>
    <t>EX21990611</t>
  </si>
  <si>
    <t>A8/519/2006</t>
  </si>
  <si>
    <t>Centrum do zatapiania WD-4C
Składa się z 3 urządzeń CP-4
TM-1</t>
  </si>
  <si>
    <t>Elektromed/2006
Kunz Instruments</t>
  </si>
  <si>
    <t>2006-1261
2006-1050
2007-0325</t>
  </si>
  <si>
    <t>A8/520/2006</t>
  </si>
  <si>
    <t>Mikrotom saneczkowy HM430V</t>
  </si>
  <si>
    <t>Elektromed 28.11.07+C341</t>
  </si>
  <si>
    <t>A8/655/2007</t>
  </si>
  <si>
    <t>Pakiet nr 24</t>
  </si>
  <si>
    <t>Pompy żywnieniowe</t>
  </si>
  <si>
    <t>Pompa do żywienia dojelitowego Flocare 800</t>
  </si>
  <si>
    <t>Nutricia</t>
  </si>
  <si>
    <t>Respiratory</t>
  </si>
  <si>
    <t>Aparat do nieinwazyjnej wentylacji STELLAR 150</t>
  </si>
  <si>
    <t>MEDISERV/2014</t>
  </si>
  <si>
    <t>A-8/3104/2014</t>
  </si>
  <si>
    <t>A-8/3104-1/2014</t>
  </si>
  <si>
    <t>Pakiet nr 28</t>
  </si>
  <si>
    <t>Monitor rzutu serca</t>
  </si>
  <si>
    <t>Monitor rzutu Pulsioflex PC 4000</t>
  </si>
  <si>
    <t>PULSION MEDICAL
SYSTEMS/2014</t>
  </si>
  <si>
    <t>D14400010291</t>
  </si>
  <si>
    <t>A-8/2776-1/2014</t>
  </si>
  <si>
    <t>Moduł PICCO PC 4510
Monitor rzutu Pulsioflex PC 4000</t>
  </si>
  <si>
    <t>PULSION MEDICAL
SYSTEMS/2015</t>
  </si>
  <si>
    <t>B14451010049
D14400010308</t>
  </si>
  <si>
    <t>A-8/2776/2014</t>
  </si>
  <si>
    <t>Pakiet nr 30</t>
  </si>
  <si>
    <t>Ssak elektryczny  Askir C 30</t>
  </si>
  <si>
    <t>9488 – 2L – 636/SP/11/2007</t>
  </si>
  <si>
    <t>A8/682-44/2007</t>
  </si>
  <si>
    <t>Ssak elektryczny Mevacs M38</t>
  </si>
  <si>
    <t>Eres Medical/2007</t>
  </si>
  <si>
    <t>1207 – 146 – 1</t>
  </si>
  <si>
    <t>A8/675/2007</t>
  </si>
  <si>
    <t>Ssak elektryczny  Mevacs M – 38</t>
  </si>
  <si>
    <t>Mevacs</t>
  </si>
  <si>
    <t>1207145 -1</t>
  </si>
  <si>
    <t>A-8/674/2007</t>
  </si>
  <si>
    <t>1207143 - 1</t>
  </si>
  <si>
    <t>A-8/673/2007</t>
  </si>
  <si>
    <t>Ssak operacyjny Dominant 50
Model 600.5701</t>
  </si>
  <si>
    <t>Medela/04.08.2005</t>
  </si>
  <si>
    <t>Sz.Cz.A – 8/344/2005</t>
  </si>
  <si>
    <t>Ssak elektryczny SO-4 THOMAS Ogarit</t>
  </si>
  <si>
    <t>P.P.H.U.”OGARIT” Export-Import/2010</t>
  </si>
  <si>
    <t>0104/245/10</t>
  </si>
  <si>
    <t>Sz.Cz.A-8/1338/2011</t>
  </si>
  <si>
    <t>0104/247/10</t>
  </si>
  <si>
    <t>Sz.Cz.A-8/1340/2011</t>
  </si>
  <si>
    <t>0104/249/10</t>
  </si>
  <si>
    <t>Sz.Cz.A-8/1339/2011</t>
  </si>
  <si>
    <t>Ssak elektryczny Mevacs M 38</t>
  </si>
  <si>
    <t>Medist/2004</t>
  </si>
  <si>
    <t>Sz.Cz.A – 8/287/2004</t>
  </si>
  <si>
    <t>Ssak elektryczny SU – 2</t>
  </si>
  <si>
    <t>Aga Labor/2000</t>
  </si>
  <si>
    <t>Sz.Cz.A – 8/228/2003</t>
  </si>
  <si>
    <t>BN</t>
  </si>
  <si>
    <t>Sz.Cz.A – 8/227/2003</t>
  </si>
  <si>
    <t>Ssak transportowy OB. 2012 FA</t>
  </si>
  <si>
    <t>Boscarol-Włochy/2010</t>
  </si>
  <si>
    <t>A-8/1095-1/2010</t>
  </si>
  <si>
    <t>Ssak elektryczny 2,01Mevacs M 38</t>
  </si>
  <si>
    <t>Medist/2007</t>
  </si>
  <si>
    <t>1207 148 – 1</t>
  </si>
  <si>
    <t>A-8/671/2007</t>
  </si>
  <si>
    <t>Ssak chirurgiczny Tobi Hospital</t>
  </si>
  <si>
    <t>Klaromed 2013</t>
  </si>
  <si>
    <t>A-8/2207/2013</t>
  </si>
  <si>
    <t>Aga Labor/2007</t>
  </si>
  <si>
    <t>A8/546/2007</t>
  </si>
  <si>
    <t>Ssak  N Kataspir</t>
  </si>
  <si>
    <t>AC 809N</t>
  </si>
  <si>
    <t>A-8/256/2003</t>
  </si>
  <si>
    <t>Ssak elektryczny New Hospivac 350</t>
  </si>
  <si>
    <t>CA.MI/2006
Anmer</t>
  </si>
  <si>
    <t>A-8/437-1/2006</t>
  </si>
  <si>
    <t>A-8/437-2/2006</t>
  </si>
  <si>
    <t>CAMI 2010
Anmer</t>
  </si>
  <si>
    <t>A-8/1111/2010</t>
  </si>
  <si>
    <t>A-8/1112/2010</t>
  </si>
  <si>
    <t>A-8/1113/2010</t>
  </si>
  <si>
    <t>Ssak transportowy OB 2012</t>
  </si>
  <si>
    <t>Boscarol Emergency System</t>
  </si>
  <si>
    <t>Ssak SU-2</t>
  </si>
  <si>
    <t>Aga Labor 2000</t>
  </si>
  <si>
    <t>A–8/236/2003</t>
  </si>
  <si>
    <t>WEW B</t>
  </si>
  <si>
    <t>A–8/235/2003</t>
  </si>
  <si>
    <t>Wózek reanimacyjny Aurion
Ssak elektryczny Askir 20</t>
  </si>
  <si>
    <t>Konkret/2010
Karismedica/Włochy
Monarch Surgical</t>
  </si>
  <si>
    <t xml:space="preserve">
10854</t>
  </si>
  <si>
    <t>A-8/1294/2010</t>
  </si>
  <si>
    <t>Ssak elektryczny SU 2</t>
  </si>
  <si>
    <t>Aga Labor -1998</t>
  </si>
  <si>
    <t>107/98</t>
  </si>
  <si>
    <t>Ssak elektryczny M38</t>
  </si>
  <si>
    <t>Mevacs/2007</t>
  </si>
  <si>
    <t>1207144-1/07</t>
  </si>
  <si>
    <t>WEW Dializy</t>
  </si>
  <si>
    <t>Ssak Dominant Flex Jezdny MSK-071.0003</t>
  </si>
  <si>
    <t>Medela/2016</t>
  </si>
  <si>
    <t>Pakiet nr 31</t>
  </si>
  <si>
    <t>Stół operacyjny Surgi Graphic TM 6000
(Surgi Graphic Surgical Tablo)</t>
  </si>
  <si>
    <t>STERIS Corporation/ 2011</t>
  </si>
  <si>
    <t>SN. 0407411064</t>
  </si>
  <si>
    <t>Stół gipsowy z wyposażeniem SO – 01.0
(stół zabiegowy)</t>
  </si>
  <si>
    <t>Famed Żywiec/24.08.2006</t>
  </si>
  <si>
    <t>0806/00681</t>
  </si>
  <si>
    <t>A-8/433/2006</t>
  </si>
  <si>
    <t>Stół operacyjny SU – 04.0/
N – 133/05</t>
  </si>
  <si>
    <t>Famed Żywiec/06</t>
  </si>
  <si>
    <t xml:space="preserve">0605/00005    </t>
  </si>
  <si>
    <t>Sz.Cz.A-8/428/2006</t>
  </si>
  <si>
    <t>Stół operacyjny SZ– 02.0</t>
  </si>
  <si>
    <t>Żywiec /24.11.2004</t>
  </si>
  <si>
    <t>100400156/10</t>
  </si>
  <si>
    <t>Sz.Cz.A – 8/309/2004</t>
  </si>
  <si>
    <t>Stół operacyjny Medicor</t>
  </si>
  <si>
    <t>Sz.Cz.A – A8/8/2003</t>
  </si>
  <si>
    <t>Stół zabiegowo-operacyjny
Stół endoskopowy ST 04-P</t>
  </si>
  <si>
    <t>Archimed
Egerton 2014</t>
  </si>
  <si>
    <t>Stół do masażu i terapii manualnej Orkan EŁ</t>
  </si>
  <si>
    <t>Tech-Med. Roman Pasławski Sp. J./ 2010</t>
  </si>
  <si>
    <t>637/12/10</t>
  </si>
  <si>
    <t>A8-1342/2011</t>
  </si>
  <si>
    <t>638/12/10</t>
  </si>
  <si>
    <t>A8-1341/2011</t>
  </si>
  <si>
    <t>Stół operacyjny Mars 2.02</t>
  </si>
  <si>
    <t>Trumpf Medizin Systeme GmbH / 2010 Promed</t>
  </si>
  <si>
    <t>Stół operacyjny OP – 3</t>
  </si>
  <si>
    <t>GMBH Block</t>
  </si>
  <si>
    <t>BO 0060</t>
  </si>
  <si>
    <t>Stół Operacyjny Genius STA</t>
  </si>
  <si>
    <t>Brumaba/2016</t>
  </si>
  <si>
    <t>A-8/3533/2016</t>
  </si>
  <si>
    <t>Stół operacyjny Omega typ. 121-900</t>
  </si>
  <si>
    <t>Stille/1999/121-900-2</t>
  </si>
  <si>
    <t>Sz.Cz. A –8/199/2003</t>
  </si>
  <si>
    <t>Stół pionizacyjny typ SP-2</t>
  </si>
  <si>
    <t>SUMER /2010</t>
  </si>
  <si>
    <t>0402.0007.12/10</t>
  </si>
  <si>
    <t>A8/1654/2011</t>
  </si>
  <si>
    <t>Stół Korund</t>
  </si>
  <si>
    <t>Technomex/2007</t>
  </si>
  <si>
    <t>K/0708/0375</t>
  </si>
  <si>
    <t>A8/616/2007</t>
  </si>
  <si>
    <t>Stół Topaz</t>
  </si>
  <si>
    <t>K/0708/0376</t>
  </si>
  <si>
    <t>A8/617-1/2007</t>
  </si>
  <si>
    <t>K/0708/0378</t>
  </si>
  <si>
    <t>A8/617-3/2007</t>
  </si>
  <si>
    <t>Stół operacyjny Ortostat II</t>
  </si>
  <si>
    <t>Maquet/11.01.2007</t>
  </si>
  <si>
    <t>1425.01AO
SN.00607</t>
  </si>
  <si>
    <t>Sz.Cz. A –8/427/2006</t>
  </si>
  <si>
    <t>Pakiet nr 32</t>
  </si>
  <si>
    <t>Stymulator nerwu twarzowego ISIS IOM System Compact</t>
  </si>
  <si>
    <t>Inomed Medizintechnik
/ 2010 H S</t>
  </si>
  <si>
    <t>10M001</t>
  </si>
  <si>
    <t>A-8/1360/2011</t>
  </si>
  <si>
    <t>Stymulator nerwów Stimuplex HNS 12</t>
  </si>
  <si>
    <t>Braun</t>
  </si>
  <si>
    <t>09.0866</t>
  </si>
  <si>
    <t>Pakiet nr 33</t>
  </si>
  <si>
    <t>Aparat USG ProSound Alpha 6/Doppler
Hitachi Aloka Medical LTD
Głowica ultrasonograficzna UST-9123
Głowica ultrasonograficzna UST-5413
Głowica ultrasonograficzna UST-9132I
Videoprinter Mitsubishi</t>
  </si>
  <si>
    <t>Miro/2012
Hitachi Aloka Medical LTD</t>
  </si>
  <si>
    <t>X004 1613
X005 6527
X004 5888
200Y 0400
P95DE - 5024</t>
  </si>
  <si>
    <t>Ultrasonograficzny System Diagnostyczny
Mindray DC-70 Aparat USG</t>
  </si>
  <si>
    <t>Mindray/2015</t>
  </si>
  <si>
    <t>7G-54000433</t>
  </si>
  <si>
    <t>A-8/3205/2015</t>
  </si>
  <si>
    <t>Neurologia</t>
  </si>
  <si>
    <t>Aparat USG A -  scan Sonomed (biometr) PAC SCAN 300 A + głowica</t>
  </si>
  <si>
    <t>MDT/2008</t>
  </si>
  <si>
    <t>0300 – 0808 – 5537 głowica DO86787</t>
  </si>
  <si>
    <t>A–8/835/2008</t>
  </si>
  <si>
    <t>Ultrasonograf Okulistyczny Aviso S</t>
  </si>
  <si>
    <t>Quantel Medical/2012</t>
  </si>
  <si>
    <t>Aparat USG Landwind Medical NeuCrystal C-40
drukarka</t>
  </si>
  <si>
    <t>C107E0067–40110
776 C 371 C 20</t>
  </si>
  <si>
    <t>Sz.Cz.A8/1102-1/2010
Sz.Cz.A8/1102-2/2010</t>
  </si>
  <si>
    <t>Ultrasonograficzny system diagnostyczny typ MINDRAY M7 USG Doppler</t>
  </si>
  <si>
    <t>MINDRAY/2014</t>
  </si>
  <si>
    <t>NW-4B004518</t>
  </si>
  <si>
    <t>A-8/2722/2014</t>
  </si>
  <si>
    <t>Echokardiograf Acuson CV 70
z głowicami P4-2 i L10-5
/USG serca i Echo serca/</t>
  </si>
  <si>
    <t>Siemens
Video Mitsubishi
18.05.2007 rok</t>
  </si>
  <si>
    <t>HAE 0742
P4-2 nr AL 64977
L10-5 nr AH 64351</t>
  </si>
  <si>
    <t>A–8/545/2007</t>
  </si>
  <si>
    <t>Aparat USG SPARQ Philips</t>
  </si>
  <si>
    <t>PROFIMEDICAL/2014</t>
  </si>
  <si>
    <t>US61310406</t>
  </si>
  <si>
    <t>A-8/2716/2014</t>
  </si>
  <si>
    <t>Aparat USG SSA – 790 A Aplio XG/Doppler
Sonda PVT – 375 BT
Sonda PLT – 805 AT
Sonda PLT – 704 SBT
Wideoprinter cz. – b.</t>
  </si>
  <si>
    <t>Toshiba Medical/2010</t>
  </si>
  <si>
    <t>99 I 10 X 5997
TDA 1092487
TDA 1074986
99 B 1076201
1410</t>
  </si>
  <si>
    <t>Pakiet nr 34</t>
  </si>
  <si>
    <t>Urządzenie do ablacji</t>
  </si>
  <si>
    <t>Urządzenie do ablacji tkanki śródmiąższowej prądem o częstotliwościach radiowych
RITA 1500X</t>
  </si>
  <si>
    <t>RITA</t>
  </si>
  <si>
    <t>A051662</t>
  </si>
  <si>
    <t>Pakiet nr 35</t>
  </si>
  <si>
    <t>Sprężarki powietrza medycznego</t>
  </si>
  <si>
    <t>Compair L11</t>
  </si>
  <si>
    <t>Compair</t>
  </si>
  <si>
    <t>Szpital</t>
  </si>
  <si>
    <t>Pakiet nr 36</t>
  </si>
  <si>
    <t>Stacja ususzaczy powietrza medycznego</t>
  </si>
  <si>
    <t>Compair BAA15XS - szt. 2</t>
  </si>
  <si>
    <t>Pakiet nr 1</t>
  </si>
  <si>
    <t>Pakiet nr 3</t>
  </si>
  <si>
    <t>Pakiet nr 10</t>
  </si>
  <si>
    <t>Pakiet nr 23</t>
  </si>
  <si>
    <t>Pakiet nr 25</t>
  </si>
  <si>
    <t>Pakiet nr 26</t>
  </si>
  <si>
    <t>Pakiet nr 27</t>
  </si>
  <si>
    <t>Pakiet nr 29</t>
  </si>
  <si>
    <t>Pakiet nr 37</t>
  </si>
  <si>
    <t>Pakiet nr 38</t>
  </si>
  <si>
    <t>Łącznie:</t>
  </si>
  <si>
    <t>23%</t>
  </si>
  <si>
    <t>Kwota przeglądu netto (w zł)</t>
  </si>
  <si>
    <t>Wartość roczna netto przeglądów (w zł)</t>
  </si>
  <si>
    <t>Wartość brutto rocznie ( w zł)</t>
  </si>
  <si>
    <t>Formularz ilościowo-cenowy - załącznik nr 3 do SIWZ</t>
  </si>
  <si>
    <t>Sprzęt sterylizacyjny i dezynfekcyjny cz. I</t>
  </si>
  <si>
    <t>Sprzęt sterylizacyjny i dezynfekcyjny cz. II</t>
  </si>
  <si>
    <t>Aparaty Holter</t>
  </si>
  <si>
    <t>Lampy bezcieniowe i zabiegowe cz. II</t>
  </si>
  <si>
    <t>Lampy bezcieniowe i zabiegowe cz. I</t>
  </si>
  <si>
    <t>Myjnie endoskopowe cz. I</t>
  </si>
  <si>
    <t>Myjnie endoskopowe cz. II</t>
  </si>
  <si>
    <t>Sprzęt patomorfologiczny cz. II</t>
  </si>
  <si>
    <t>Sprzęt patomorfologiczny cz. I</t>
  </si>
  <si>
    <t>Ssaki elektryczne cz. I</t>
  </si>
  <si>
    <t>Ssaki elektryczne cz. II</t>
  </si>
  <si>
    <t>Stoły cz. I</t>
  </si>
  <si>
    <t>Stoły cz. II</t>
  </si>
  <si>
    <t>Stymulatory cz. I</t>
  </si>
  <si>
    <t>Stymulatory cz. II</t>
  </si>
  <si>
    <t>Aparaty USG cz. I</t>
  </si>
  <si>
    <t>Aparaty USG cz. II</t>
  </si>
  <si>
    <t>Aparaty USG cz. III</t>
  </si>
  <si>
    <t>Pakiet nr 1A</t>
  </si>
  <si>
    <t>Sprzęt sterylizacyjny i dezynfekcyjny cz. IA</t>
  </si>
  <si>
    <t>Pakiet nr 3A</t>
  </si>
  <si>
    <t>Pakiet nr 3B</t>
  </si>
  <si>
    <t>Pakiet nr 18A</t>
  </si>
  <si>
    <t>Pakiet nr 29A</t>
  </si>
  <si>
    <t>Stoły cz. IA</t>
  </si>
  <si>
    <t>ZMIANA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</si>
</sst>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92">
    <font>
      <sz val="11"/>
      <color theme="1"/>
      <name val="Liberation Sans"/>
      <family val="2"/>
    </font>
    <font>
      <sz val="11"/>
      <color indexed="8"/>
      <name val="Calibri"/>
      <family val="2"/>
    </font>
    <font>
      <b/>
      <sz val="9"/>
      <name val="Cambria"/>
      <family val="1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1"/>
      <color indexed="8"/>
      <name val="Liberation Sans"/>
      <family val="2"/>
    </font>
    <font>
      <sz val="11"/>
      <color indexed="9"/>
      <name val="Calibri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Liberation Sans"/>
      <family val="2"/>
    </font>
    <font>
      <i/>
      <sz val="11"/>
      <color indexed="23"/>
      <name val="Calibri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Liberation Sans"/>
      <family val="2"/>
    </font>
    <font>
      <sz val="11"/>
      <color indexed="60"/>
      <name val="Calibri"/>
      <family val="2"/>
    </font>
    <font>
      <sz val="10"/>
      <color indexed="63"/>
      <name val="Liberation Sans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8"/>
      <color indexed="23"/>
      <name val="Arial"/>
      <family val="2"/>
    </font>
    <font>
      <b/>
      <sz val="10"/>
      <name val="Calibri"/>
      <family val="2"/>
    </font>
    <font>
      <b/>
      <sz val="8"/>
      <color indexed="10"/>
      <name val="Calibri"/>
      <family val="2"/>
    </font>
    <font>
      <b/>
      <sz val="8"/>
      <color indexed="10"/>
      <name val="Arial"/>
      <family val="2"/>
    </font>
    <font>
      <b/>
      <sz val="8"/>
      <color indexed="8"/>
      <name val="Calibri"/>
      <family val="2"/>
    </font>
    <font>
      <b/>
      <sz val="11"/>
      <color indexed="8"/>
      <name val="Liberation Sans"/>
      <family val="2"/>
    </font>
    <font>
      <sz val="8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1"/>
      <color rgb="FF808080"/>
      <name val="Calibri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6500"/>
      <name val="Calibri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sz val="8"/>
      <color rgb="FF808080"/>
      <name val="Arial"/>
      <family val="2"/>
    </font>
    <font>
      <b/>
      <sz val="8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Calibri"/>
      <family val="2"/>
    </font>
    <font>
      <b/>
      <sz val="11"/>
      <color theme="1"/>
      <name val="Liberation Sans"/>
      <family val="2"/>
    </font>
    <font>
      <sz val="8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78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>
      <alignment/>
      <protection/>
    </xf>
    <xf numFmtId="0" fontId="52" fillId="20" borderId="0">
      <alignment/>
      <protection/>
    </xf>
    <xf numFmtId="0" fontId="52" fillId="21" borderId="0">
      <alignment/>
      <protection/>
    </xf>
    <xf numFmtId="0" fontId="51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34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36" borderId="8">
      <alignment/>
      <protection/>
    </xf>
    <xf numFmtId="0" fontId="72" fillId="31" borderId="1" applyNumberFormat="0" applyAlignment="0" applyProtection="0"/>
    <xf numFmtId="9" fontId="49" fillId="0" borderId="0" applyFont="0" applyFill="0" applyBorder="0" applyAlignment="0" applyProtection="0"/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77" fillId="39" borderId="0" applyNumberFormat="0" applyBorder="0" applyAlignment="0" applyProtection="0"/>
  </cellStyleXfs>
  <cellXfs count="222">
    <xf numFmtId="0" fontId="0" fillId="0" borderId="0" xfId="0" applyAlignment="1">
      <alignment/>
    </xf>
    <xf numFmtId="0" fontId="78" fillId="40" borderId="0" xfId="0" applyFont="1" applyFill="1" applyAlignment="1">
      <alignment horizontal="center"/>
    </xf>
    <xf numFmtId="0" fontId="78" fillId="40" borderId="0" xfId="0" applyFont="1" applyFill="1" applyAlignment="1">
      <alignment/>
    </xf>
    <xf numFmtId="0" fontId="78" fillId="40" borderId="0" xfId="0" applyFont="1" applyFill="1" applyAlignment="1">
      <alignment wrapText="1"/>
    </xf>
    <xf numFmtId="9" fontId="78" fillId="40" borderId="0" xfId="0" applyNumberFormat="1" applyFont="1" applyFill="1" applyAlignment="1">
      <alignment/>
    </xf>
    <xf numFmtId="4" fontId="78" fillId="40" borderId="0" xfId="0" applyNumberFormat="1" applyFont="1" applyFill="1" applyAlignment="1">
      <alignment wrapText="1"/>
    </xf>
    <xf numFmtId="0" fontId="78" fillId="41" borderId="0" xfId="0" applyFont="1" applyFill="1" applyAlignment="1">
      <alignment horizontal="center" vertical="center"/>
    </xf>
    <xf numFmtId="0" fontId="78" fillId="41" borderId="11" xfId="0" applyFont="1" applyFill="1" applyBorder="1" applyAlignment="1">
      <alignment horizontal="center" vertical="center"/>
    </xf>
    <xf numFmtId="0" fontId="78" fillId="41" borderId="12" xfId="0" applyFont="1" applyFill="1" applyBorder="1" applyAlignment="1">
      <alignment horizontal="center" vertical="center" wrapText="1"/>
    </xf>
    <xf numFmtId="0" fontId="78" fillId="41" borderId="11" xfId="0" applyFont="1" applyFill="1" applyBorder="1" applyAlignment="1">
      <alignment horizontal="center" vertical="center" wrapText="1"/>
    </xf>
    <xf numFmtId="4" fontId="78" fillId="41" borderId="11" xfId="0" applyNumberFormat="1" applyFont="1" applyFill="1" applyBorder="1" applyAlignment="1">
      <alignment horizontal="center" vertical="center" wrapText="1"/>
    </xf>
    <xf numFmtId="0" fontId="79" fillId="40" borderId="11" xfId="0" applyFont="1" applyFill="1" applyBorder="1" applyAlignment="1">
      <alignment horizontal="center" vertical="center"/>
    </xf>
    <xf numFmtId="0" fontId="79" fillId="40" borderId="11" xfId="0" applyFont="1" applyFill="1" applyBorder="1" applyAlignment="1">
      <alignment horizontal="left" vertical="top" wrapText="1"/>
    </xf>
    <xf numFmtId="0" fontId="79" fillId="40" borderId="11" xfId="0" applyFont="1" applyFill="1" applyBorder="1" applyAlignment="1">
      <alignment horizontal="left"/>
    </xf>
    <xf numFmtId="0" fontId="79" fillId="40" borderId="12" xfId="0" applyFont="1" applyFill="1" applyBorder="1" applyAlignment="1">
      <alignment horizontal="right"/>
    </xf>
    <xf numFmtId="4" fontId="78" fillId="40" borderId="12" xfId="0" applyNumberFormat="1" applyFont="1" applyFill="1" applyBorder="1" applyAlignment="1">
      <alignment horizontal="right" wrapText="1"/>
    </xf>
    <xf numFmtId="4" fontId="78" fillId="40" borderId="12" xfId="0" applyNumberFormat="1" applyFont="1" applyFill="1" applyBorder="1" applyAlignment="1">
      <alignment horizontal="right"/>
    </xf>
    <xf numFmtId="9" fontId="78" fillId="40" borderId="12" xfId="0" applyNumberFormat="1" applyFont="1" applyFill="1" applyBorder="1" applyAlignment="1">
      <alignment horizontal="right"/>
    </xf>
    <xf numFmtId="4" fontId="78" fillId="40" borderId="11" xfId="0" applyNumberFormat="1" applyFont="1" applyFill="1" applyBorder="1" applyAlignment="1">
      <alignment horizontal="right" wrapText="1"/>
    </xf>
    <xf numFmtId="0" fontId="79" fillId="40" borderId="11" xfId="0" applyFont="1" applyFill="1" applyBorder="1" applyAlignment="1">
      <alignment horizontal="left" vertical="center" wrapText="1"/>
    </xf>
    <xf numFmtId="0" fontId="79" fillId="40" borderId="13" xfId="0" applyFont="1" applyFill="1" applyBorder="1" applyAlignment="1">
      <alignment horizontal="left" vertical="center" wrapText="1"/>
    </xf>
    <xf numFmtId="0" fontId="80" fillId="40" borderId="0" xfId="0" applyFont="1" applyFill="1" applyAlignment="1">
      <alignment horizontal="right"/>
    </xf>
    <xf numFmtId="4" fontId="81" fillId="40" borderId="0" xfId="0" applyNumberFormat="1" applyFont="1" applyFill="1" applyBorder="1" applyAlignment="1">
      <alignment horizontal="right" wrapText="1"/>
    </xf>
    <xf numFmtId="0" fontId="78" fillId="40" borderId="0" xfId="0" applyFont="1" applyFill="1" applyAlignment="1">
      <alignment horizontal="right"/>
    </xf>
    <xf numFmtId="4" fontId="81" fillId="40" borderId="0" xfId="0" applyNumberFormat="1" applyFont="1" applyFill="1" applyBorder="1" applyAlignment="1">
      <alignment horizontal="right"/>
    </xf>
    <xf numFmtId="9" fontId="81" fillId="40" borderId="0" xfId="0" applyNumberFormat="1" applyFont="1" applyFill="1" applyBorder="1" applyAlignment="1">
      <alignment horizontal="right"/>
    </xf>
    <xf numFmtId="0" fontId="79" fillId="0" borderId="11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left"/>
    </xf>
    <xf numFmtId="0" fontId="79" fillId="0" borderId="12" xfId="0" applyFont="1" applyFill="1" applyBorder="1" applyAlignment="1">
      <alignment horizontal="right"/>
    </xf>
    <xf numFmtId="4" fontId="78" fillId="0" borderId="12" xfId="0" applyNumberFormat="1" applyFont="1" applyFill="1" applyBorder="1" applyAlignment="1">
      <alignment horizontal="right"/>
    </xf>
    <xf numFmtId="9" fontId="78" fillId="0" borderId="12" xfId="0" applyNumberFormat="1" applyFont="1" applyFill="1" applyBorder="1" applyAlignment="1">
      <alignment horizontal="right"/>
    </xf>
    <xf numFmtId="4" fontId="78" fillId="0" borderId="11" xfId="0" applyNumberFormat="1" applyFont="1" applyFill="1" applyBorder="1" applyAlignment="1">
      <alignment horizontal="right" wrapText="1"/>
    </xf>
    <xf numFmtId="0" fontId="78" fillId="0" borderId="0" xfId="0" applyFont="1" applyAlignment="1">
      <alignment/>
    </xf>
    <xf numFmtId="0" fontId="79" fillId="40" borderId="12" xfId="0" applyFont="1" applyFill="1" applyBorder="1" applyAlignment="1">
      <alignment horizontal="center" vertical="center"/>
    </xf>
    <xf numFmtId="9" fontId="79" fillId="40" borderId="12" xfId="0" applyNumberFormat="1" applyFont="1" applyFill="1" applyBorder="1" applyAlignment="1">
      <alignment horizontal="right"/>
    </xf>
    <xf numFmtId="4" fontId="78" fillId="0" borderId="0" xfId="0" applyNumberFormat="1" applyFont="1" applyAlignment="1">
      <alignment/>
    </xf>
    <xf numFmtId="0" fontId="78" fillId="40" borderId="11" xfId="0" applyFont="1" applyFill="1" applyBorder="1" applyAlignment="1">
      <alignment horizontal="right"/>
    </xf>
    <xf numFmtId="9" fontId="78" fillId="40" borderId="11" xfId="0" applyNumberFormat="1" applyFont="1" applyFill="1" applyBorder="1" applyAlignment="1">
      <alignment horizontal="right"/>
    </xf>
    <xf numFmtId="1" fontId="82" fillId="40" borderId="11" xfId="0" applyNumberFormat="1" applyFont="1" applyFill="1" applyBorder="1" applyAlignment="1">
      <alignment horizontal="left" vertical="center" wrapText="1"/>
    </xf>
    <xf numFmtId="0" fontId="79" fillId="40" borderId="12" xfId="0" applyFont="1" applyFill="1" applyBorder="1" applyAlignment="1">
      <alignment horizontal="right" vertical="center" wrapText="1"/>
    </xf>
    <xf numFmtId="49" fontId="79" fillId="40" borderId="11" xfId="0" applyNumberFormat="1" applyFont="1" applyFill="1" applyBorder="1" applyAlignment="1">
      <alignment horizontal="left" vertical="center" wrapText="1"/>
    </xf>
    <xf numFmtId="0" fontId="79" fillId="40" borderId="14" xfId="0" applyFont="1" applyFill="1" applyBorder="1" applyAlignment="1">
      <alignment horizontal="left" vertical="center" wrapText="1"/>
    </xf>
    <xf numFmtId="0" fontId="79" fillId="40" borderId="15" xfId="0" applyFont="1" applyFill="1" applyBorder="1" applyAlignment="1">
      <alignment horizontal="left" vertical="center" wrapText="1"/>
    </xf>
    <xf numFmtId="0" fontId="79" fillId="40" borderId="11" xfId="0" applyFont="1" applyFill="1" applyBorder="1" applyAlignment="1">
      <alignment horizontal="right" vertical="center" wrapText="1"/>
    </xf>
    <xf numFmtId="49" fontId="79" fillId="40" borderId="11" xfId="0" applyNumberFormat="1" applyFont="1" applyFill="1" applyBorder="1" applyAlignment="1">
      <alignment horizontal="left" vertical="top" wrapText="1"/>
    </xf>
    <xf numFmtId="49" fontId="79" fillId="40" borderId="15" xfId="0" applyNumberFormat="1" applyFont="1" applyFill="1" applyBorder="1" applyAlignment="1">
      <alignment horizontal="left" vertical="center" wrapText="1"/>
    </xf>
    <xf numFmtId="0" fontId="79" fillId="40" borderId="11" xfId="0" applyFont="1" applyFill="1" applyBorder="1" applyAlignment="1">
      <alignment horizontal="left" vertical="center"/>
    </xf>
    <xf numFmtId="0" fontId="79" fillId="40" borderId="12" xfId="0" applyFont="1" applyFill="1" applyBorder="1" applyAlignment="1">
      <alignment horizontal="right" vertical="center"/>
    </xf>
    <xf numFmtId="0" fontId="79" fillId="40" borderId="16" xfId="0" applyFont="1" applyFill="1" applyBorder="1" applyAlignment="1">
      <alignment horizontal="right"/>
    </xf>
    <xf numFmtId="0" fontId="79" fillId="40" borderId="0" xfId="0" applyFont="1" applyFill="1" applyBorder="1" applyAlignment="1">
      <alignment horizontal="center" vertical="center"/>
    </xf>
    <xf numFmtId="0" fontId="78" fillId="41" borderId="0" xfId="0" applyFont="1" applyFill="1" applyAlignment="1">
      <alignment horizontal="center"/>
    </xf>
    <xf numFmtId="0" fontId="78" fillId="0" borderId="11" xfId="0" applyFont="1" applyFill="1" applyBorder="1" applyAlignment="1">
      <alignment horizontal="center" vertical="center"/>
    </xf>
    <xf numFmtId="0" fontId="79" fillId="40" borderId="13" xfId="0" applyFont="1" applyFill="1" applyBorder="1" applyAlignment="1">
      <alignment horizontal="left" vertical="center"/>
    </xf>
    <xf numFmtId="0" fontId="78" fillId="0" borderId="0" xfId="0" applyFont="1" applyFill="1" applyAlignment="1">
      <alignment horizontal="center" vertical="center"/>
    </xf>
    <xf numFmtId="4" fontId="80" fillId="40" borderId="0" xfId="0" applyNumberFormat="1" applyFont="1" applyFill="1" applyBorder="1" applyAlignment="1">
      <alignment horizontal="right" wrapText="1"/>
    </xf>
    <xf numFmtId="4" fontId="80" fillId="40" borderId="0" xfId="0" applyNumberFormat="1" applyFont="1" applyFill="1" applyBorder="1" applyAlignment="1">
      <alignment horizontal="right"/>
    </xf>
    <xf numFmtId="9" fontId="83" fillId="40" borderId="0" xfId="0" applyNumberFormat="1" applyFont="1" applyFill="1" applyBorder="1" applyAlignment="1">
      <alignment horizontal="right"/>
    </xf>
    <xf numFmtId="0" fontId="79" fillId="0" borderId="17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center" vertical="center"/>
    </xf>
    <xf numFmtId="0" fontId="84" fillId="0" borderId="0" xfId="50" applyFont="1" applyFill="1" applyBorder="1" applyAlignment="1" applyProtection="1">
      <alignment horizontal="left" vertical="top" wrapText="1"/>
      <protection/>
    </xf>
    <xf numFmtId="0" fontId="79" fillId="0" borderId="0" xfId="0" applyFont="1" applyFill="1" applyBorder="1" applyAlignment="1">
      <alignment horizontal="left"/>
    </xf>
    <xf numFmtId="4" fontId="79" fillId="0" borderId="0" xfId="0" applyNumberFormat="1" applyFont="1" applyFill="1" applyBorder="1" applyAlignment="1">
      <alignment horizontal="right" wrapText="1"/>
    </xf>
    <xf numFmtId="0" fontId="78" fillId="40" borderId="11" xfId="0" applyFont="1" applyFill="1" applyBorder="1" applyAlignment="1">
      <alignment horizontal="center"/>
    </xf>
    <xf numFmtId="0" fontId="78" fillId="0" borderId="11" xfId="0" applyFont="1" applyBorder="1" applyAlignment="1">
      <alignment horizontal="right"/>
    </xf>
    <xf numFmtId="0" fontId="78" fillId="0" borderId="11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84" fillId="0" borderId="0" xfId="50" applyFont="1" applyFill="1" applyBorder="1" applyAlignment="1" applyProtection="1">
      <alignment horizontal="left" vertical="center" wrapText="1"/>
      <protection/>
    </xf>
    <xf numFmtId="0" fontId="79" fillId="40" borderId="13" xfId="0" applyFont="1" applyFill="1" applyBorder="1" applyAlignment="1">
      <alignment horizontal="left" vertical="top" wrapText="1"/>
    </xf>
    <xf numFmtId="0" fontId="79" fillId="41" borderId="17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right" vertical="center" wrapText="1"/>
    </xf>
    <xf numFmtId="0" fontId="79" fillId="41" borderId="0" xfId="0" applyFont="1" applyFill="1" applyBorder="1" applyAlignment="1">
      <alignment horizontal="center" vertical="center"/>
    </xf>
    <xf numFmtId="0" fontId="78" fillId="40" borderId="11" xfId="0" applyFont="1" applyFill="1" applyBorder="1" applyAlignment="1">
      <alignment/>
    </xf>
    <xf numFmtId="4" fontId="78" fillId="40" borderId="0" xfId="0" applyNumberFormat="1" applyFont="1" applyFill="1" applyAlignment="1">
      <alignment/>
    </xf>
    <xf numFmtId="0" fontId="78" fillId="0" borderId="0" xfId="0" applyFont="1" applyAlignment="1">
      <alignment wrapText="1"/>
    </xf>
    <xf numFmtId="9" fontId="78" fillId="0" borderId="0" xfId="0" applyNumberFormat="1" applyFont="1" applyAlignment="1">
      <alignment/>
    </xf>
    <xf numFmtId="0" fontId="78" fillId="41" borderId="15" xfId="0" applyFont="1" applyFill="1" applyBorder="1" applyAlignment="1">
      <alignment horizontal="center" vertical="center"/>
    </xf>
    <xf numFmtId="0" fontId="78" fillId="41" borderId="18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/>
    </xf>
    <xf numFmtId="0" fontId="80" fillId="40" borderId="0" xfId="0" applyFont="1" applyFill="1" applyBorder="1" applyAlignment="1">
      <alignment horizontal="right"/>
    </xf>
    <xf numFmtId="4" fontId="81" fillId="0" borderId="0" xfId="0" applyNumberFormat="1" applyFont="1" applyBorder="1" applyAlignment="1">
      <alignment horizontal="right" wrapText="1"/>
    </xf>
    <xf numFmtId="4" fontId="81" fillId="0" borderId="0" xfId="0" applyNumberFormat="1" applyFont="1" applyBorder="1" applyAlignment="1">
      <alignment horizontal="right"/>
    </xf>
    <xf numFmtId="9" fontId="81" fillId="0" borderId="0" xfId="0" applyNumberFormat="1" applyFont="1" applyBorder="1" applyAlignment="1">
      <alignment horizontal="right"/>
    </xf>
    <xf numFmtId="0" fontId="78" fillId="40" borderId="0" xfId="0" applyFont="1" applyFill="1" applyBorder="1" applyAlignment="1">
      <alignment horizontal="center"/>
    </xf>
    <xf numFmtId="0" fontId="78" fillId="0" borderId="0" xfId="0" applyFont="1" applyBorder="1" applyAlignment="1">
      <alignment/>
    </xf>
    <xf numFmtId="0" fontId="78" fillId="40" borderId="0" xfId="0" applyFont="1" applyFill="1" applyBorder="1" applyAlignment="1">
      <alignment horizontal="right"/>
    </xf>
    <xf numFmtId="4" fontId="81" fillId="42" borderId="11" xfId="0" applyNumberFormat="1" applyFont="1" applyFill="1" applyBorder="1" applyAlignment="1">
      <alignment horizontal="right"/>
    </xf>
    <xf numFmtId="9" fontId="81" fillId="42" borderId="11" xfId="0" applyNumberFormat="1" applyFont="1" applyFill="1" applyBorder="1" applyAlignment="1">
      <alignment horizontal="right"/>
    </xf>
    <xf numFmtId="4" fontId="81" fillId="42" borderId="11" xfId="0" applyNumberFormat="1" applyFont="1" applyFill="1" applyBorder="1" applyAlignment="1">
      <alignment horizontal="right" wrapText="1"/>
    </xf>
    <xf numFmtId="0" fontId="80" fillId="0" borderId="0" xfId="0" applyFont="1" applyAlignment="1">
      <alignment/>
    </xf>
    <xf numFmtId="9" fontId="81" fillId="42" borderId="12" xfId="0" applyNumberFormat="1" applyFont="1" applyFill="1" applyBorder="1" applyAlignment="1">
      <alignment horizontal="right"/>
    </xf>
    <xf numFmtId="4" fontId="81" fillId="43" borderId="11" xfId="0" applyNumberFormat="1" applyFont="1" applyFill="1" applyBorder="1" applyAlignment="1">
      <alignment horizontal="right"/>
    </xf>
    <xf numFmtId="9" fontId="81" fillId="43" borderId="11" xfId="0" applyNumberFormat="1" applyFont="1" applyFill="1" applyBorder="1" applyAlignment="1">
      <alignment horizontal="right"/>
    </xf>
    <xf numFmtId="4" fontId="81" fillId="43" borderId="11" xfId="0" applyNumberFormat="1" applyFont="1" applyFill="1" applyBorder="1" applyAlignment="1">
      <alignment horizontal="right" wrapText="1"/>
    </xf>
    <xf numFmtId="4" fontId="41" fillId="44" borderId="0" xfId="0" applyNumberFormat="1" applyFont="1" applyFill="1" applyBorder="1" applyAlignment="1">
      <alignment/>
    </xf>
    <xf numFmtId="4" fontId="41" fillId="45" borderId="0" xfId="0" applyNumberFormat="1" applyFont="1" applyFill="1" applyBorder="1" applyAlignment="1">
      <alignment/>
    </xf>
    <xf numFmtId="164" fontId="2" fillId="46" borderId="0" xfId="0" applyNumberFormat="1" applyFont="1" applyFill="1" applyBorder="1" applyAlignment="1">
      <alignment/>
    </xf>
    <xf numFmtId="4" fontId="41" fillId="4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80" fillId="0" borderId="0" xfId="0" applyNumberFormat="1" applyFont="1" applyAlignment="1">
      <alignment/>
    </xf>
    <xf numFmtId="0" fontId="81" fillId="43" borderId="19" xfId="0" applyFont="1" applyFill="1" applyBorder="1" applyAlignment="1">
      <alignment horizontal="right"/>
    </xf>
    <xf numFmtId="0" fontId="81" fillId="43" borderId="20" xfId="0" applyFont="1" applyFill="1" applyBorder="1" applyAlignment="1">
      <alignment/>
    </xf>
    <xf numFmtId="4" fontId="81" fillId="43" borderId="20" xfId="0" applyNumberFormat="1" applyFont="1" applyFill="1" applyBorder="1" applyAlignment="1">
      <alignment/>
    </xf>
    <xf numFmtId="49" fontId="81" fillId="43" borderId="20" xfId="0" applyNumberFormat="1" applyFont="1" applyFill="1" applyBorder="1" applyAlignment="1">
      <alignment horizontal="right"/>
    </xf>
    <xf numFmtId="4" fontId="81" fillId="43" borderId="21" xfId="0" applyNumberFormat="1" applyFont="1" applyFill="1" applyBorder="1" applyAlignment="1">
      <alignment/>
    </xf>
    <xf numFmtId="0" fontId="85" fillId="45" borderId="0" xfId="0" applyFont="1" applyFill="1" applyAlignment="1">
      <alignment horizontal="center"/>
    </xf>
    <xf numFmtId="0" fontId="81" fillId="45" borderId="0" xfId="0" applyFont="1" applyFill="1" applyAlignment="1">
      <alignment/>
    </xf>
    <xf numFmtId="0" fontId="73" fillId="45" borderId="0" xfId="0" applyFont="1" applyFill="1" applyAlignment="1">
      <alignment/>
    </xf>
    <xf numFmtId="0" fontId="78" fillId="45" borderId="0" xfId="0" applyFont="1" applyFill="1" applyAlignment="1">
      <alignment/>
    </xf>
    <xf numFmtId="0" fontId="78" fillId="45" borderId="0" xfId="0" applyFont="1" applyFill="1" applyAlignment="1">
      <alignment wrapText="1"/>
    </xf>
    <xf numFmtId="9" fontId="78" fillId="45" borderId="0" xfId="0" applyNumberFormat="1" applyFont="1" applyFill="1" applyAlignment="1">
      <alignment/>
    </xf>
    <xf numFmtId="4" fontId="78" fillId="45" borderId="0" xfId="0" applyNumberFormat="1" applyFont="1" applyFill="1" applyAlignment="1">
      <alignment wrapText="1"/>
    </xf>
    <xf numFmtId="0" fontId="0" fillId="45" borderId="0" xfId="0" applyFill="1" applyAlignment="1">
      <alignment/>
    </xf>
    <xf numFmtId="0" fontId="86" fillId="45" borderId="0" xfId="0" applyFont="1" applyFill="1" applyBorder="1" applyAlignment="1">
      <alignment horizontal="center" vertical="center"/>
    </xf>
    <xf numFmtId="0" fontId="85" fillId="45" borderId="0" xfId="0" applyFont="1" applyFill="1" applyBorder="1" applyAlignment="1">
      <alignment horizontal="center" vertical="center"/>
    </xf>
    <xf numFmtId="0" fontId="3" fillId="41" borderId="12" xfId="50" applyFont="1" applyFill="1" applyBorder="1" applyAlignment="1" applyProtection="1">
      <alignment horizontal="center" vertical="center" wrapText="1"/>
      <protection/>
    </xf>
    <xf numFmtId="9" fontId="3" fillId="41" borderId="12" xfId="50" applyNumberFormat="1" applyFont="1" applyFill="1" applyBorder="1" applyAlignment="1" applyProtection="1">
      <alignment horizontal="center" vertical="center" wrapText="1"/>
      <protection/>
    </xf>
    <xf numFmtId="4" fontId="78" fillId="40" borderId="22" xfId="0" applyNumberFormat="1" applyFont="1" applyFill="1" applyBorder="1" applyAlignment="1">
      <alignment horizontal="right" wrapText="1"/>
    </xf>
    <xf numFmtId="4" fontId="87" fillId="42" borderId="12" xfId="0" applyNumberFormat="1" applyFont="1" applyFill="1" applyBorder="1" applyAlignment="1">
      <alignment horizontal="right" wrapText="1"/>
    </xf>
    <xf numFmtId="4" fontId="87" fillId="42" borderId="22" xfId="0" applyNumberFormat="1" applyFont="1" applyFill="1" applyBorder="1" applyAlignment="1">
      <alignment horizontal="right" wrapText="1"/>
    </xf>
    <xf numFmtId="0" fontId="88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50" applyFont="1" applyFill="1" applyBorder="1" applyAlignment="1" applyProtection="1">
      <alignment horizontal="left" vertical="center" wrapText="1"/>
      <protection/>
    </xf>
    <xf numFmtId="49" fontId="3" fillId="0" borderId="11" xfId="50" applyNumberFormat="1" applyFont="1" applyFill="1" applyBorder="1" applyAlignment="1" applyProtection="1">
      <alignment horizontal="left" vertical="center" wrapText="1"/>
      <protection/>
    </xf>
    <xf numFmtId="0" fontId="3" fillId="0" borderId="13" xfId="50" applyFont="1" applyFill="1" applyBorder="1" applyAlignment="1" applyProtection="1">
      <alignment horizontal="left" vertical="center" wrapText="1"/>
      <protection/>
    </xf>
    <xf numFmtId="0" fontId="3" fillId="40" borderId="11" xfId="0" applyFont="1" applyFill="1" applyBorder="1" applyAlignment="1">
      <alignment horizontal="left" vertical="top" wrapText="1"/>
    </xf>
    <xf numFmtId="0" fontId="3" fillId="40" borderId="11" xfId="0" applyFont="1" applyFill="1" applyBorder="1" applyAlignment="1">
      <alignment horizontal="left"/>
    </xf>
    <xf numFmtId="0" fontId="3" fillId="40" borderId="17" xfId="0" applyFont="1" applyFill="1" applyBorder="1" applyAlignment="1">
      <alignment horizontal="left" vertical="top" wrapText="1"/>
    </xf>
    <xf numFmtId="0" fontId="3" fillId="40" borderId="17" xfId="0" applyFont="1" applyFill="1" applyBorder="1" applyAlignment="1">
      <alignment horizontal="left"/>
    </xf>
    <xf numFmtId="0" fontId="3" fillId="40" borderId="15" xfId="0" applyFont="1" applyFill="1" applyBorder="1" applyAlignment="1">
      <alignment horizontal="left" vertical="top" wrapText="1"/>
    </xf>
    <xf numFmtId="0" fontId="3" fillId="40" borderId="11" xfId="0" applyFont="1" applyFill="1" applyBorder="1" applyAlignment="1">
      <alignment horizontal="left" vertical="center" wrapText="1"/>
    </xf>
    <xf numFmtId="0" fontId="3" fillId="40" borderId="13" xfId="0" applyFont="1" applyFill="1" applyBorder="1" applyAlignment="1">
      <alignment horizontal="left" vertical="center" wrapText="1"/>
    </xf>
    <xf numFmtId="0" fontId="3" fillId="40" borderId="11" xfId="50" applyFont="1" applyFill="1" applyBorder="1" applyAlignment="1" applyProtection="1">
      <alignment horizontal="left" vertical="center" wrapText="1"/>
      <protection/>
    </xf>
    <xf numFmtId="0" fontId="3" fillId="40" borderId="13" xfId="50" applyFont="1" applyFill="1" applyBorder="1" applyAlignment="1" applyProtection="1">
      <alignment horizontal="left" vertical="center" wrapText="1"/>
      <protection/>
    </xf>
    <xf numFmtId="0" fontId="3" fillId="40" borderId="11" xfId="50" applyFont="1" applyFill="1" applyBorder="1" applyAlignment="1" applyProtection="1">
      <alignment horizontal="left" vertical="top" wrapText="1"/>
      <protection/>
    </xf>
    <xf numFmtId="0" fontId="4" fillId="41" borderId="11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 wrapText="1"/>
    </xf>
    <xf numFmtId="3" fontId="3" fillId="40" borderId="11" xfId="0" applyNumberFormat="1" applyFont="1" applyFill="1" applyBorder="1" applyAlignment="1">
      <alignment horizontal="left" vertical="center" wrapText="1"/>
    </xf>
    <xf numFmtId="0" fontId="3" fillId="40" borderId="12" xfId="50" applyFont="1" applyFill="1" applyBorder="1" applyAlignment="1" applyProtection="1">
      <alignment horizontal="left" vertical="center" wrapText="1"/>
      <protection/>
    </xf>
    <xf numFmtId="4" fontId="78" fillId="40" borderId="12" xfId="0" applyNumberFormat="1" applyFont="1" applyFill="1" applyBorder="1" applyAlignment="1">
      <alignment horizontal="center" vertical="center" wrapText="1"/>
    </xf>
    <xf numFmtId="9" fontId="78" fillId="40" borderId="11" xfId="0" applyNumberFormat="1" applyFont="1" applyFill="1" applyBorder="1" applyAlignment="1">
      <alignment horizontal="center" vertical="center"/>
    </xf>
    <xf numFmtId="4" fontId="78" fillId="40" borderId="22" xfId="0" applyNumberFormat="1" applyFont="1" applyFill="1" applyBorder="1" applyAlignment="1">
      <alignment horizontal="center" vertical="center" wrapText="1"/>
    </xf>
    <xf numFmtId="0" fontId="3" fillId="40" borderId="12" xfId="50" applyFont="1" applyFill="1" applyBorder="1" applyAlignment="1" applyProtection="1">
      <alignment horizontal="center" vertical="center" wrapText="1"/>
      <protection/>
    </xf>
    <xf numFmtId="0" fontId="3" fillId="40" borderId="11" xfId="50" applyFont="1" applyFill="1" applyBorder="1" applyAlignment="1" applyProtection="1">
      <alignment horizontal="left" vertical="center"/>
      <protection/>
    </xf>
    <xf numFmtId="0" fontId="3" fillId="40" borderId="13" xfId="50" applyFont="1" applyFill="1" applyBorder="1" applyAlignment="1" applyProtection="1">
      <alignment horizontal="left" vertical="top" wrapText="1"/>
      <protection/>
    </xf>
    <xf numFmtId="9" fontId="79" fillId="40" borderId="12" xfId="0" applyNumberFormat="1" applyFont="1" applyFill="1" applyBorder="1" applyAlignment="1">
      <alignment horizontal="center" vertical="center"/>
    </xf>
    <xf numFmtId="0" fontId="3" fillId="40" borderId="17" xfId="50" applyFont="1" applyFill="1" applyBorder="1" applyAlignment="1" applyProtection="1">
      <alignment horizontal="left" vertical="center" wrapText="1"/>
      <protection/>
    </xf>
    <xf numFmtId="0" fontId="3" fillId="40" borderId="23" xfId="50" applyFont="1" applyFill="1" applyBorder="1" applyAlignment="1" applyProtection="1">
      <alignment horizontal="left" vertical="center" wrapText="1"/>
      <protection/>
    </xf>
    <xf numFmtId="4" fontId="4" fillId="41" borderId="11" xfId="0" applyNumberFormat="1" applyFont="1" applyFill="1" applyBorder="1" applyAlignment="1">
      <alignment horizontal="center" vertical="center" wrapText="1"/>
    </xf>
    <xf numFmtId="49" fontId="3" fillId="40" borderId="11" xfId="0" applyNumberFormat="1" applyFont="1" applyFill="1" applyBorder="1" applyAlignment="1">
      <alignment horizontal="left" vertical="top" wrapText="1"/>
    </xf>
    <xf numFmtId="0" fontId="3" fillId="40" borderId="17" xfId="0" applyFont="1" applyFill="1" applyBorder="1" applyAlignment="1">
      <alignment horizontal="left" vertical="center" wrapText="1"/>
    </xf>
    <xf numFmtId="0" fontId="5" fillId="40" borderId="11" xfId="50" applyFont="1" applyFill="1" applyBorder="1" applyAlignment="1" applyProtection="1">
      <alignment horizontal="left" vertical="center" wrapText="1"/>
      <protection/>
    </xf>
    <xf numFmtId="0" fontId="3" fillId="40" borderId="17" xfId="0" applyFont="1" applyFill="1" applyBorder="1" applyAlignment="1">
      <alignment horizontal="left" wrapText="1"/>
    </xf>
    <xf numFmtId="0" fontId="3" fillId="40" borderId="11" xfId="50" applyFont="1" applyFill="1" applyBorder="1" applyAlignment="1" applyProtection="1">
      <alignment horizontal="left" wrapText="1"/>
      <protection/>
    </xf>
    <xf numFmtId="0" fontId="5" fillId="40" borderId="11" xfId="50" applyFont="1" applyFill="1" applyBorder="1" applyAlignment="1" applyProtection="1">
      <alignment horizontal="left" wrapText="1"/>
      <protection/>
    </xf>
    <xf numFmtId="0" fontId="3" fillId="40" borderId="11" xfId="0" applyFont="1" applyFill="1" applyBorder="1" applyAlignment="1">
      <alignment horizontal="left" wrapText="1"/>
    </xf>
    <xf numFmtId="0" fontId="3" fillId="40" borderId="13" xfId="50" applyFont="1" applyFill="1" applyBorder="1" applyAlignment="1" applyProtection="1">
      <alignment horizontal="left" wrapText="1"/>
      <protection/>
    </xf>
    <xf numFmtId="0" fontId="3" fillId="40" borderId="11" xfId="0" applyFont="1" applyFill="1" applyBorder="1" applyAlignment="1">
      <alignment horizontal="left" vertical="center"/>
    </xf>
    <xf numFmtId="49" fontId="3" fillId="40" borderId="17" xfId="0" applyNumberFormat="1" applyFont="1" applyFill="1" applyBorder="1" applyAlignment="1">
      <alignment horizontal="left" vertical="top" wrapText="1"/>
    </xf>
    <xf numFmtId="0" fontId="3" fillId="40" borderId="16" xfId="0" applyFont="1" applyFill="1" applyBorder="1" applyAlignment="1">
      <alignment horizontal="right"/>
    </xf>
    <xf numFmtId="0" fontId="3" fillId="40" borderId="23" xfId="0" applyFont="1" applyFill="1" applyBorder="1" applyAlignment="1">
      <alignment horizontal="left" vertical="center" wrapText="1"/>
    </xf>
    <xf numFmtId="0" fontId="3" fillId="40" borderId="15" xfId="0" applyFont="1" applyFill="1" applyBorder="1" applyAlignment="1">
      <alignment horizontal="left" vertical="center" wrapText="1"/>
    </xf>
    <xf numFmtId="49" fontId="3" fillId="40" borderId="11" xfId="50" applyNumberFormat="1" applyFont="1" applyFill="1" applyBorder="1" applyAlignment="1" applyProtection="1">
      <alignment horizontal="left" vertical="top" wrapText="1"/>
      <protection/>
    </xf>
    <xf numFmtId="0" fontId="3" fillId="40" borderId="17" xfId="50" applyFont="1" applyFill="1" applyBorder="1" applyAlignment="1" applyProtection="1">
      <alignment horizontal="left" vertical="top" wrapText="1"/>
      <protection/>
    </xf>
    <xf numFmtId="49" fontId="3" fillId="40" borderId="17" xfId="50" applyNumberFormat="1" applyFont="1" applyFill="1" applyBorder="1" applyAlignment="1" applyProtection="1">
      <alignment horizontal="left" vertical="top" wrapText="1"/>
      <protection/>
    </xf>
    <xf numFmtId="11" fontId="3" fillId="40" borderId="11" xfId="50" applyNumberFormat="1" applyFont="1" applyFill="1" applyBorder="1" applyAlignment="1" applyProtection="1">
      <alignment horizontal="left" vertical="top" wrapText="1"/>
      <protection/>
    </xf>
    <xf numFmtId="11" fontId="3" fillId="40" borderId="0" xfId="50" applyNumberFormat="1" applyFont="1" applyFill="1" applyBorder="1" applyAlignment="1" applyProtection="1">
      <alignment horizontal="left"/>
      <protection/>
    </xf>
    <xf numFmtId="0" fontId="3" fillId="40" borderId="24" xfId="50" applyFont="1" applyFill="1" applyBorder="1" applyAlignment="1" applyProtection="1">
      <alignment horizontal="left" vertical="top" wrapText="1"/>
      <protection/>
    </xf>
    <xf numFmtId="0" fontId="3" fillId="40" borderId="11" xfId="50" applyFont="1" applyFill="1" applyBorder="1" applyAlignment="1" applyProtection="1">
      <alignment horizontal="left"/>
      <protection/>
    </xf>
    <xf numFmtId="11" fontId="3" fillId="40" borderId="11" xfId="50" applyNumberFormat="1" applyFont="1" applyFill="1" applyBorder="1" applyAlignment="1" applyProtection="1">
      <alignment horizontal="left"/>
      <protection/>
    </xf>
    <xf numFmtId="0" fontId="3" fillId="0" borderId="17" xfId="50" applyFont="1" applyFill="1" applyBorder="1" applyAlignment="1" applyProtection="1">
      <alignment horizontal="left" vertical="top" wrapText="1"/>
      <protection/>
    </xf>
    <xf numFmtId="0" fontId="3" fillId="0" borderId="11" xfId="50" applyFont="1" applyFill="1" applyBorder="1" applyAlignment="1" applyProtection="1">
      <alignment horizontal="left" vertical="top" wrapText="1"/>
      <protection/>
    </xf>
    <xf numFmtId="0" fontId="79" fillId="0" borderId="11" xfId="0" applyFont="1" applyFill="1" applyBorder="1" applyAlignment="1">
      <alignment horizontal="left" vertical="center"/>
    </xf>
    <xf numFmtId="0" fontId="79" fillId="0" borderId="16" xfId="0" applyFont="1" applyFill="1" applyBorder="1" applyAlignment="1">
      <alignment horizontal="right" vertical="center"/>
    </xf>
    <xf numFmtId="0" fontId="3" fillId="40" borderId="13" xfId="0" applyFont="1" applyFill="1" applyBorder="1" applyAlignment="1">
      <alignment horizontal="left" vertical="top" wrapText="1"/>
    </xf>
    <xf numFmtId="0" fontId="3" fillId="40" borderId="14" xfId="50" applyFont="1" applyFill="1" applyBorder="1" applyAlignment="1" applyProtection="1">
      <alignment horizontal="left" vertical="center" wrapText="1"/>
      <protection/>
    </xf>
    <xf numFmtId="0" fontId="3" fillId="40" borderId="15" xfId="50" applyFont="1" applyFill="1" applyBorder="1" applyAlignment="1" applyProtection="1">
      <alignment horizontal="left" vertical="center" wrapText="1"/>
      <protection/>
    </xf>
    <xf numFmtId="1" fontId="3" fillId="40" borderId="11" xfId="50" applyNumberFormat="1" applyFont="1" applyFill="1" applyBorder="1" applyAlignment="1" applyProtection="1">
      <alignment horizontal="left" vertical="center" wrapText="1"/>
      <protection/>
    </xf>
    <xf numFmtId="0" fontId="79" fillId="40" borderId="11" xfId="0" applyFont="1" applyFill="1" applyBorder="1" applyAlignment="1">
      <alignment horizontal="left" wrapText="1"/>
    </xf>
    <xf numFmtId="4" fontId="87" fillId="0" borderId="0" xfId="0" applyNumberFormat="1" applyFont="1" applyFill="1" applyBorder="1" applyAlignment="1">
      <alignment horizontal="right" wrapText="1"/>
    </xf>
    <xf numFmtId="9" fontId="81" fillId="0" borderId="0" xfId="0" applyNumberFormat="1" applyFont="1" applyFill="1" applyBorder="1" applyAlignment="1">
      <alignment horizontal="right"/>
    </xf>
    <xf numFmtId="0" fontId="78" fillId="40" borderId="25" xfId="0" applyFont="1" applyFill="1" applyBorder="1" applyAlignment="1">
      <alignment horizontal="center"/>
    </xf>
    <xf numFmtId="4" fontId="78" fillId="40" borderId="18" xfId="0" applyNumberFormat="1" applyFont="1" applyFill="1" applyBorder="1" applyAlignment="1">
      <alignment horizontal="right" wrapText="1"/>
    </xf>
    <xf numFmtId="9" fontId="78" fillId="40" borderId="18" xfId="0" applyNumberFormat="1" applyFont="1" applyFill="1" applyBorder="1" applyAlignment="1">
      <alignment horizontal="right"/>
    </xf>
    <xf numFmtId="4" fontId="78" fillId="40" borderId="26" xfId="0" applyNumberFormat="1" applyFont="1" applyFill="1" applyBorder="1" applyAlignment="1">
      <alignment horizontal="right" wrapText="1"/>
    </xf>
    <xf numFmtId="4" fontId="87" fillId="43" borderId="25" xfId="0" applyNumberFormat="1" applyFont="1" applyFill="1" applyBorder="1" applyAlignment="1">
      <alignment horizontal="right" wrapText="1"/>
    </xf>
    <xf numFmtId="9" fontId="81" fillId="43" borderId="25" xfId="0" applyNumberFormat="1" applyFont="1" applyFill="1" applyBorder="1" applyAlignment="1">
      <alignment horizontal="right"/>
    </xf>
    <xf numFmtId="9" fontId="79" fillId="40" borderId="18" xfId="0" applyNumberFormat="1" applyFont="1" applyFill="1" applyBorder="1" applyAlignment="1">
      <alignment horizontal="right"/>
    </xf>
    <xf numFmtId="4" fontId="81" fillId="42" borderId="25" xfId="0" applyNumberFormat="1" applyFont="1" applyFill="1" applyBorder="1" applyAlignment="1">
      <alignment horizontal="right"/>
    </xf>
    <xf numFmtId="9" fontId="81" fillId="42" borderId="25" xfId="0" applyNumberFormat="1" applyFont="1" applyFill="1" applyBorder="1" applyAlignment="1">
      <alignment horizontal="right"/>
    </xf>
    <xf numFmtId="4" fontId="81" fillId="42" borderId="25" xfId="0" applyNumberFormat="1" applyFont="1" applyFill="1" applyBorder="1" applyAlignment="1">
      <alignment horizontal="right" wrapText="1"/>
    </xf>
    <xf numFmtId="4" fontId="81" fillId="0" borderId="0" xfId="0" applyNumberFormat="1" applyFont="1" applyFill="1" applyBorder="1" applyAlignment="1">
      <alignment horizontal="right"/>
    </xf>
    <xf numFmtId="4" fontId="81" fillId="0" borderId="0" xfId="0" applyNumberFormat="1" applyFont="1" applyFill="1" applyBorder="1" applyAlignment="1">
      <alignment horizontal="right" wrapText="1"/>
    </xf>
    <xf numFmtId="0" fontId="78" fillId="41" borderId="13" xfId="0" applyFont="1" applyFill="1" applyBorder="1" applyAlignment="1">
      <alignment horizontal="center" vertical="center"/>
    </xf>
    <xf numFmtId="0" fontId="85" fillId="40" borderId="0" xfId="0" applyFont="1" applyFill="1" applyAlignment="1">
      <alignment horizontal="center"/>
    </xf>
    <xf numFmtId="0" fontId="89" fillId="48" borderId="25" xfId="0" applyFont="1" applyFill="1" applyBorder="1" applyAlignment="1">
      <alignment horizontal="center"/>
    </xf>
    <xf numFmtId="0" fontId="78" fillId="48" borderId="25" xfId="0" applyFont="1" applyFill="1" applyBorder="1" applyAlignment="1">
      <alignment horizontal="center"/>
    </xf>
    <xf numFmtId="0" fontId="79" fillId="40" borderId="17" xfId="0" applyFont="1" applyFill="1" applyBorder="1" applyAlignment="1">
      <alignment horizontal="center" vertical="center"/>
    </xf>
    <xf numFmtId="0" fontId="78" fillId="41" borderId="25" xfId="0" applyFont="1" applyFill="1" applyBorder="1" applyAlignment="1">
      <alignment horizontal="center" vertical="center"/>
    </xf>
    <xf numFmtId="4" fontId="78" fillId="40" borderId="18" xfId="0" applyNumberFormat="1" applyFont="1" applyFill="1" applyBorder="1" applyAlignment="1">
      <alignment horizontal="center" vertical="center" wrapText="1"/>
    </xf>
    <xf numFmtId="9" fontId="79" fillId="40" borderId="18" xfId="0" applyNumberFormat="1" applyFont="1" applyFill="1" applyBorder="1" applyAlignment="1">
      <alignment horizontal="center" vertical="center"/>
    </xf>
    <xf numFmtId="4" fontId="78" fillId="40" borderId="26" xfId="0" applyNumberFormat="1" applyFont="1" applyFill="1" applyBorder="1" applyAlignment="1">
      <alignment horizontal="center" vertical="center" wrapText="1"/>
    </xf>
    <xf numFmtId="0" fontId="86" fillId="40" borderId="0" xfId="0" applyFont="1" applyFill="1" applyBorder="1" applyAlignment="1">
      <alignment horizontal="center" vertical="center"/>
    </xf>
    <xf numFmtId="0" fontId="79" fillId="49" borderId="25" xfId="0" applyFont="1" applyFill="1" applyBorder="1" applyAlignment="1">
      <alignment horizontal="center" vertical="center"/>
    </xf>
    <xf numFmtId="0" fontId="79" fillId="40" borderId="25" xfId="0" applyFont="1" applyFill="1" applyBorder="1" applyAlignment="1">
      <alignment horizontal="center" vertical="center"/>
    </xf>
    <xf numFmtId="0" fontId="79" fillId="40" borderId="27" xfId="0" applyFont="1" applyFill="1" applyBorder="1" applyAlignment="1">
      <alignment horizontal="right"/>
    </xf>
    <xf numFmtId="0" fontId="78" fillId="41" borderId="14" xfId="0" applyFont="1" applyFill="1" applyBorder="1" applyAlignment="1">
      <alignment horizontal="center" vertical="center"/>
    </xf>
    <xf numFmtId="0" fontId="3" fillId="40" borderId="25" xfId="0" applyFont="1" applyFill="1" applyBorder="1" applyAlignment="1">
      <alignment horizontal="left" vertical="center" wrapText="1"/>
    </xf>
    <xf numFmtId="0" fontId="79" fillId="40" borderId="25" xfId="0" applyFont="1" applyFill="1" applyBorder="1" applyAlignment="1">
      <alignment horizontal="left"/>
    </xf>
    <xf numFmtId="0" fontId="79" fillId="41" borderId="25" xfId="0" applyFont="1" applyFill="1" applyBorder="1" applyAlignment="1">
      <alignment horizontal="center" vertical="center"/>
    </xf>
    <xf numFmtId="0" fontId="78" fillId="41" borderId="25" xfId="0" applyFont="1" applyFill="1" applyBorder="1" applyAlignment="1">
      <alignment horizontal="center"/>
    </xf>
    <xf numFmtId="0" fontId="78" fillId="40" borderId="17" xfId="0" applyFont="1" applyFill="1" applyBorder="1" applyAlignment="1">
      <alignment horizontal="center"/>
    </xf>
    <xf numFmtId="4" fontId="81" fillId="0" borderId="0" xfId="0" applyNumberFormat="1" applyFont="1" applyFill="1" applyBorder="1" applyAlignment="1">
      <alignment/>
    </xf>
    <xf numFmtId="0" fontId="81" fillId="50" borderId="0" xfId="0" applyFont="1" applyFill="1" applyAlignment="1">
      <alignment horizontal="center"/>
    </xf>
    <xf numFmtId="0" fontId="90" fillId="45" borderId="28" xfId="0" applyFont="1" applyFill="1" applyBorder="1" applyAlignment="1">
      <alignment horizontal="center"/>
    </xf>
    <xf numFmtId="0" fontId="91" fillId="45" borderId="28" xfId="0" applyFont="1" applyFill="1" applyBorder="1" applyAlignment="1">
      <alignment horizont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_BuiltIn_Tekst objaśnienia" xfId="50"/>
    <cellStyle name="Footnote" xfId="51"/>
    <cellStyle name="Good" xfId="52"/>
    <cellStyle name="Heading (user)" xfId="53"/>
    <cellStyle name="Heading 1" xfId="54"/>
    <cellStyle name="Heading 2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5"/>
  <sheetViews>
    <sheetView tabSelected="1" zoomScalePageLayoutView="0" workbookViewId="0" topLeftCell="A322">
      <selection activeCell="C340" sqref="C340"/>
    </sheetView>
  </sheetViews>
  <sheetFormatPr defaultColWidth="10.625" defaultRowHeight="14.25"/>
  <cols>
    <col min="1" max="1" width="3.00390625" style="0" customWidth="1"/>
    <col min="2" max="2" width="28.25390625" style="0" customWidth="1"/>
    <col min="3" max="3" width="18.25390625" style="0" customWidth="1"/>
    <col min="4" max="4" width="17.875" style="0" customWidth="1"/>
    <col min="5" max="5" width="13.625" style="0" customWidth="1"/>
    <col min="6" max="6" width="13.75390625" style="0" customWidth="1"/>
    <col min="7" max="7" width="7.875" style="0" customWidth="1"/>
    <col min="8" max="8" width="7.75390625" style="0" customWidth="1"/>
    <col min="9" max="9" width="9.125" style="0" customWidth="1"/>
    <col min="10" max="10" width="5.50390625" style="0" customWidth="1"/>
    <col min="11" max="11" width="10.25390625" style="0" customWidth="1"/>
    <col min="12" max="12" width="10.625" style="0" customWidth="1"/>
    <col min="13" max="13" width="10.625" style="93" customWidth="1"/>
  </cols>
  <sheetData>
    <row r="1" spans="1:11" ht="14.25">
      <c r="A1" s="1"/>
      <c r="B1" s="2"/>
      <c r="C1" s="2"/>
      <c r="D1" s="2"/>
      <c r="E1" s="2"/>
      <c r="F1" s="2"/>
      <c r="G1" s="219" t="s">
        <v>751</v>
      </c>
      <c r="H1" s="219"/>
      <c r="I1" s="219"/>
      <c r="J1" s="219"/>
      <c r="K1" s="219"/>
    </row>
    <row r="2" spans="1:13" s="111" customFormat="1" ht="15.75">
      <c r="A2" s="104">
        <v>1</v>
      </c>
      <c r="B2" s="105" t="s">
        <v>736</v>
      </c>
      <c r="C2" s="106" t="s">
        <v>752</v>
      </c>
      <c r="D2" s="107"/>
      <c r="E2" s="107"/>
      <c r="F2" s="107"/>
      <c r="G2" s="220" t="s">
        <v>777</v>
      </c>
      <c r="H2" s="221"/>
      <c r="I2" s="221"/>
      <c r="J2" s="109"/>
      <c r="K2" s="110"/>
      <c r="M2" s="94"/>
    </row>
    <row r="3" spans="1:11" ht="45">
      <c r="A3" s="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748</v>
      </c>
      <c r="I3" s="114" t="s">
        <v>749</v>
      </c>
      <c r="J3" s="115" t="s">
        <v>9</v>
      </c>
      <c r="K3" s="10" t="s">
        <v>750</v>
      </c>
    </row>
    <row r="4" spans="1:11" ht="22.5">
      <c r="A4" s="11">
        <v>1</v>
      </c>
      <c r="B4" s="130" t="s">
        <v>11</v>
      </c>
      <c r="C4" s="130" t="s">
        <v>12</v>
      </c>
      <c r="D4" s="130" t="s">
        <v>13</v>
      </c>
      <c r="E4" s="130" t="s">
        <v>14</v>
      </c>
      <c r="F4" s="131" t="s">
        <v>15</v>
      </c>
      <c r="G4" s="14">
        <v>1</v>
      </c>
      <c r="H4" s="15">
        <v>0</v>
      </c>
      <c r="I4" s="15">
        <v>0</v>
      </c>
      <c r="J4" s="17">
        <v>0.23</v>
      </c>
      <c r="K4" s="116">
        <v>0</v>
      </c>
    </row>
    <row r="5" spans="1:11" ht="22.5">
      <c r="A5" s="11">
        <v>2</v>
      </c>
      <c r="B5" s="132" t="s">
        <v>16</v>
      </c>
      <c r="C5" s="133" t="s">
        <v>17</v>
      </c>
      <c r="D5" s="133" t="s">
        <v>18</v>
      </c>
      <c r="E5" s="132" t="s">
        <v>19</v>
      </c>
      <c r="F5" s="131" t="s">
        <v>20</v>
      </c>
      <c r="G5" s="14">
        <v>1</v>
      </c>
      <c r="H5" s="15">
        <v>0</v>
      </c>
      <c r="I5" s="15">
        <v>0</v>
      </c>
      <c r="J5" s="17">
        <v>0.23</v>
      </c>
      <c r="K5" s="116">
        <v>0</v>
      </c>
    </row>
    <row r="6" spans="1:11" ht="22.5">
      <c r="A6" s="11">
        <v>5</v>
      </c>
      <c r="B6" s="130" t="s">
        <v>27</v>
      </c>
      <c r="C6" s="130" t="s">
        <v>28</v>
      </c>
      <c r="D6" s="130" t="s">
        <v>29</v>
      </c>
      <c r="E6" s="130" t="s">
        <v>30</v>
      </c>
      <c r="F6" s="131" t="s">
        <v>20</v>
      </c>
      <c r="G6" s="14">
        <v>1</v>
      </c>
      <c r="H6" s="15">
        <v>0</v>
      </c>
      <c r="I6" s="15">
        <v>0</v>
      </c>
      <c r="J6" s="17">
        <v>0.23</v>
      </c>
      <c r="K6" s="116">
        <v>0</v>
      </c>
    </row>
    <row r="7" spans="1:11" ht="22.5">
      <c r="A7" s="11">
        <v>6</v>
      </c>
      <c r="B7" s="130" t="s">
        <v>31</v>
      </c>
      <c r="C7" s="130" t="s">
        <v>32</v>
      </c>
      <c r="D7" s="130" t="s">
        <v>33</v>
      </c>
      <c r="E7" s="130" t="s">
        <v>34</v>
      </c>
      <c r="F7" s="131" t="s">
        <v>20</v>
      </c>
      <c r="G7" s="14">
        <v>1</v>
      </c>
      <c r="H7" s="15">
        <v>0</v>
      </c>
      <c r="I7" s="15">
        <v>0</v>
      </c>
      <c r="J7" s="17">
        <v>0.23</v>
      </c>
      <c r="K7" s="116">
        <v>0</v>
      </c>
    </row>
    <row r="8" spans="1:11" ht="14.25">
      <c r="A8" s="11">
        <v>7</v>
      </c>
      <c r="B8" s="130" t="s">
        <v>35</v>
      </c>
      <c r="C8" s="130" t="s">
        <v>36</v>
      </c>
      <c r="D8" s="130" t="s">
        <v>37</v>
      </c>
      <c r="E8" s="130" t="s">
        <v>38</v>
      </c>
      <c r="F8" s="131" t="s">
        <v>20</v>
      </c>
      <c r="G8" s="14">
        <v>1</v>
      </c>
      <c r="H8" s="15">
        <v>0</v>
      </c>
      <c r="I8" s="15">
        <v>0</v>
      </c>
      <c r="J8" s="17">
        <v>0.23</v>
      </c>
      <c r="K8" s="116">
        <v>0</v>
      </c>
    </row>
    <row r="9" spans="1:11" ht="14.25">
      <c r="A9" s="11">
        <v>8</v>
      </c>
      <c r="B9" s="130" t="s">
        <v>35</v>
      </c>
      <c r="C9" s="130" t="s">
        <v>36</v>
      </c>
      <c r="D9" s="130" t="s">
        <v>39</v>
      </c>
      <c r="E9" s="130" t="s">
        <v>40</v>
      </c>
      <c r="F9" s="131" t="s">
        <v>20</v>
      </c>
      <c r="G9" s="14">
        <v>1</v>
      </c>
      <c r="H9" s="15">
        <v>0</v>
      </c>
      <c r="I9" s="15">
        <v>0</v>
      </c>
      <c r="J9" s="17">
        <v>0.23</v>
      </c>
      <c r="K9" s="116">
        <v>0</v>
      </c>
    </row>
    <row r="10" spans="1:11" ht="14.25">
      <c r="A10" s="11">
        <v>9</v>
      </c>
      <c r="B10" s="134" t="s">
        <v>41</v>
      </c>
      <c r="C10" s="130" t="s">
        <v>36</v>
      </c>
      <c r="D10" s="130" t="s">
        <v>42</v>
      </c>
      <c r="E10" s="130" t="s">
        <v>43</v>
      </c>
      <c r="F10" s="131" t="s">
        <v>20</v>
      </c>
      <c r="G10" s="14">
        <v>1</v>
      </c>
      <c r="H10" s="15">
        <v>0</v>
      </c>
      <c r="I10" s="15">
        <v>0</v>
      </c>
      <c r="J10" s="17">
        <v>0.23</v>
      </c>
      <c r="K10" s="116">
        <v>0</v>
      </c>
    </row>
    <row r="11" spans="1:11" ht="14.25">
      <c r="A11" s="11">
        <v>10</v>
      </c>
      <c r="B11" s="130" t="s">
        <v>41</v>
      </c>
      <c r="C11" s="130" t="s">
        <v>36</v>
      </c>
      <c r="D11" s="130" t="s">
        <v>44</v>
      </c>
      <c r="E11" s="130" t="s">
        <v>45</v>
      </c>
      <c r="F11" s="131" t="s">
        <v>20</v>
      </c>
      <c r="G11" s="14">
        <v>1</v>
      </c>
      <c r="H11" s="15">
        <v>0</v>
      </c>
      <c r="I11" s="15">
        <v>0</v>
      </c>
      <c r="J11" s="17">
        <v>0.23</v>
      </c>
      <c r="K11" s="116">
        <v>0</v>
      </c>
    </row>
    <row r="12" spans="1:11" ht="14.25">
      <c r="A12" s="11">
        <v>11</v>
      </c>
      <c r="B12" s="135" t="s">
        <v>46</v>
      </c>
      <c r="C12" s="135" t="s">
        <v>47</v>
      </c>
      <c r="D12" s="135">
        <v>110149013</v>
      </c>
      <c r="E12" s="135" t="s">
        <v>48</v>
      </c>
      <c r="F12" s="131" t="s">
        <v>49</v>
      </c>
      <c r="G12" s="14">
        <v>1</v>
      </c>
      <c r="H12" s="15">
        <v>0</v>
      </c>
      <c r="I12" s="15">
        <v>0</v>
      </c>
      <c r="J12" s="17">
        <v>0.23</v>
      </c>
      <c r="K12" s="116">
        <v>0</v>
      </c>
    </row>
    <row r="13" spans="1:11" ht="14.25">
      <c r="A13" s="11">
        <v>14</v>
      </c>
      <c r="B13" s="136" t="s">
        <v>57</v>
      </c>
      <c r="C13" s="135" t="s">
        <v>58</v>
      </c>
      <c r="D13" s="135" t="s">
        <v>59</v>
      </c>
      <c r="E13" s="135" t="s">
        <v>60</v>
      </c>
      <c r="F13" s="131" t="s">
        <v>61</v>
      </c>
      <c r="G13" s="14">
        <v>1</v>
      </c>
      <c r="H13" s="15">
        <v>0</v>
      </c>
      <c r="I13" s="15">
        <v>0</v>
      </c>
      <c r="J13" s="17">
        <v>0.23</v>
      </c>
      <c r="K13" s="116">
        <v>0</v>
      </c>
    </row>
    <row r="14" spans="1:11" ht="22.5">
      <c r="A14" s="11">
        <v>16</v>
      </c>
      <c r="B14" s="135" t="s">
        <v>66</v>
      </c>
      <c r="C14" s="135" t="s">
        <v>67</v>
      </c>
      <c r="D14" s="135" t="s">
        <v>68</v>
      </c>
      <c r="E14" s="135" t="s">
        <v>69</v>
      </c>
      <c r="F14" s="131" t="s">
        <v>61</v>
      </c>
      <c r="G14" s="14">
        <v>1</v>
      </c>
      <c r="H14" s="15">
        <v>0</v>
      </c>
      <c r="I14" s="15">
        <v>0</v>
      </c>
      <c r="J14" s="17">
        <v>0.23</v>
      </c>
      <c r="K14" s="116">
        <v>0</v>
      </c>
    </row>
    <row r="15" spans="1:11" ht="14.25">
      <c r="A15" s="11">
        <v>18</v>
      </c>
      <c r="B15" s="138" t="s">
        <v>73</v>
      </c>
      <c r="C15" s="137" t="s">
        <v>74</v>
      </c>
      <c r="D15" s="137" t="s">
        <v>75</v>
      </c>
      <c r="E15" s="137" t="s">
        <v>76</v>
      </c>
      <c r="F15" s="131" t="s">
        <v>77</v>
      </c>
      <c r="G15" s="14">
        <v>1</v>
      </c>
      <c r="H15" s="15">
        <v>0</v>
      </c>
      <c r="I15" s="15">
        <v>0</v>
      </c>
      <c r="J15" s="17">
        <v>0.23</v>
      </c>
      <c r="K15" s="116">
        <v>0</v>
      </c>
    </row>
    <row r="16" spans="1:11" ht="22.5">
      <c r="A16" s="11">
        <v>19</v>
      </c>
      <c r="B16" s="139" t="s">
        <v>78</v>
      </c>
      <c r="C16" s="139" t="s">
        <v>79</v>
      </c>
      <c r="D16" s="139">
        <v>4422</v>
      </c>
      <c r="E16" s="139" t="s">
        <v>80</v>
      </c>
      <c r="F16" s="131" t="s">
        <v>81</v>
      </c>
      <c r="G16" s="14">
        <v>1</v>
      </c>
      <c r="H16" s="15">
        <v>0</v>
      </c>
      <c r="I16" s="15">
        <v>0</v>
      </c>
      <c r="J16" s="17">
        <v>0.23</v>
      </c>
      <c r="K16" s="116">
        <v>0</v>
      </c>
    </row>
    <row r="17" spans="1:12" ht="15">
      <c r="A17" s="1"/>
      <c r="B17" s="2"/>
      <c r="C17" s="2"/>
      <c r="D17" s="2"/>
      <c r="E17" s="2"/>
      <c r="F17" s="2"/>
      <c r="G17" s="21" t="s">
        <v>82</v>
      </c>
      <c r="H17" s="22"/>
      <c r="I17" s="117">
        <f>SUM(I4:I16)</f>
        <v>0</v>
      </c>
      <c r="J17" s="86">
        <v>0.23</v>
      </c>
      <c r="K17" s="118">
        <f>SUM(K4:K16)</f>
        <v>0</v>
      </c>
      <c r="L17" s="119"/>
    </row>
    <row r="18" spans="1:12" ht="15">
      <c r="A18" s="1"/>
      <c r="B18" s="2"/>
      <c r="C18" s="2"/>
      <c r="D18" s="2"/>
      <c r="E18" s="2"/>
      <c r="F18" s="2"/>
      <c r="G18" s="21"/>
      <c r="H18" s="22"/>
      <c r="I18" s="185"/>
      <c r="J18" s="186"/>
      <c r="K18" s="185"/>
      <c r="L18" s="119"/>
    </row>
    <row r="19" spans="1:12" ht="15">
      <c r="A19" s="104">
        <v>2</v>
      </c>
      <c r="B19" s="105" t="s">
        <v>770</v>
      </c>
      <c r="C19" s="106" t="s">
        <v>771</v>
      </c>
      <c r="D19" s="107"/>
      <c r="E19" s="107"/>
      <c r="F19" s="107"/>
      <c r="G19" s="107"/>
      <c r="H19" s="108"/>
      <c r="I19" s="107"/>
      <c r="J19" s="109"/>
      <c r="K19" s="110"/>
      <c r="L19" s="119"/>
    </row>
    <row r="20" spans="1:12" ht="45">
      <c r="A20" s="6"/>
      <c r="B20" s="7" t="s">
        <v>1</v>
      </c>
      <c r="C20" s="7" t="s">
        <v>2</v>
      </c>
      <c r="D20" s="7" t="s">
        <v>3</v>
      </c>
      <c r="E20" s="7" t="s">
        <v>4</v>
      </c>
      <c r="F20" s="7" t="s">
        <v>5</v>
      </c>
      <c r="G20" s="8" t="s">
        <v>6</v>
      </c>
      <c r="H20" s="9" t="s">
        <v>748</v>
      </c>
      <c r="I20" s="114" t="s">
        <v>749</v>
      </c>
      <c r="J20" s="115" t="s">
        <v>9</v>
      </c>
      <c r="K20" s="10" t="s">
        <v>750</v>
      </c>
      <c r="L20" s="119"/>
    </row>
    <row r="21" spans="1:12" ht="15">
      <c r="A21" s="187">
        <v>1</v>
      </c>
      <c r="B21" s="180" t="s">
        <v>21</v>
      </c>
      <c r="C21" s="130" t="s">
        <v>22</v>
      </c>
      <c r="D21" s="130" t="s">
        <v>23</v>
      </c>
      <c r="E21" s="130" t="s">
        <v>24</v>
      </c>
      <c r="F21" s="131" t="s">
        <v>20</v>
      </c>
      <c r="G21" s="14">
        <v>1</v>
      </c>
      <c r="H21" s="15">
        <v>0</v>
      </c>
      <c r="I21" s="15">
        <v>0</v>
      </c>
      <c r="J21" s="17">
        <v>0.23</v>
      </c>
      <c r="K21" s="116">
        <v>0</v>
      </c>
      <c r="L21" s="119"/>
    </row>
    <row r="22" spans="1:12" ht="15">
      <c r="A22" s="187">
        <f>A21+1</f>
        <v>2</v>
      </c>
      <c r="B22" s="180" t="s">
        <v>21</v>
      </c>
      <c r="C22" s="130" t="s">
        <v>22</v>
      </c>
      <c r="D22" s="130" t="s">
        <v>25</v>
      </c>
      <c r="E22" s="130" t="s">
        <v>26</v>
      </c>
      <c r="F22" s="131" t="s">
        <v>20</v>
      </c>
      <c r="G22" s="14">
        <v>1</v>
      </c>
      <c r="H22" s="15">
        <v>0</v>
      </c>
      <c r="I22" s="15">
        <v>0</v>
      </c>
      <c r="J22" s="17">
        <v>0.23</v>
      </c>
      <c r="K22" s="116">
        <v>0</v>
      </c>
      <c r="L22" s="119"/>
    </row>
    <row r="23" spans="1:12" ht="22.5">
      <c r="A23" s="187">
        <f>A22+1</f>
        <v>3</v>
      </c>
      <c r="B23" s="136" t="s">
        <v>21</v>
      </c>
      <c r="C23" s="135" t="s">
        <v>22</v>
      </c>
      <c r="D23" s="135" t="s">
        <v>50</v>
      </c>
      <c r="E23" s="135" t="s">
        <v>51</v>
      </c>
      <c r="F23" s="131" t="s">
        <v>52</v>
      </c>
      <c r="G23" s="14">
        <v>1</v>
      </c>
      <c r="H23" s="15">
        <v>0</v>
      </c>
      <c r="I23" s="15">
        <v>0</v>
      </c>
      <c r="J23" s="17">
        <v>0.23</v>
      </c>
      <c r="K23" s="116">
        <v>0</v>
      </c>
      <c r="L23" s="119"/>
    </row>
    <row r="24" spans="1:12" ht="22.5">
      <c r="A24" s="187">
        <f>A23+1</f>
        <v>4</v>
      </c>
      <c r="B24" s="138" t="s">
        <v>53</v>
      </c>
      <c r="C24" s="137" t="s">
        <v>54</v>
      </c>
      <c r="D24" s="137">
        <v>423983</v>
      </c>
      <c r="E24" s="137" t="s">
        <v>55</v>
      </c>
      <c r="F24" s="131" t="s">
        <v>56</v>
      </c>
      <c r="G24" s="14">
        <v>1</v>
      </c>
      <c r="H24" s="15">
        <v>0</v>
      </c>
      <c r="I24" s="15">
        <v>0</v>
      </c>
      <c r="J24" s="17">
        <v>0.23</v>
      </c>
      <c r="K24" s="116">
        <v>0</v>
      </c>
      <c r="L24" s="119"/>
    </row>
    <row r="25" spans="1:12" ht="15">
      <c r="A25" s="187">
        <f>A24+1</f>
        <v>5</v>
      </c>
      <c r="B25" s="136" t="s">
        <v>62</v>
      </c>
      <c r="C25" s="135" t="s">
        <v>63</v>
      </c>
      <c r="D25" s="135" t="s">
        <v>64</v>
      </c>
      <c r="E25" s="135" t="s">
        <v>65</v>
      </c>
      <c r="F25" s="131" t="s">
        <v>61</v>
      </c>
      <c r="G25" s="14">
        <v>1</v>
      </c>
      <c r="H25" s="15">
        <v>0</v>
      </c>
      <c r="I25" s="15">
        <v>0</v>
      </c>
      <c r="J25" s="17">
        <v>0.23</v>
      </c>
      <c r="K25" s="116">
        <v>0</v>
      </c>
      <c r="L25" s="119"/>
    </row>
    <row r="26" spans="1:12" ht="22.5">
      <c r="A26" s="187">
        <f>A25+1</f>
        <v>6</v>
      </c>
      <c r="B26" s="138" t="s">
        <v>21</v>
      </c>
      <c r="C26" s="137" t="s">
        <v>22</v>
      </c>
      <c r="D26" s="137" t="s">
        <v>70</v>
      </c>
      <c r="E26" s="137" t="s">
        <v>71</v>
      </c>
      <c r="F26" s="131" t="s">
        <v>72</v>
      </c>
      <c r="G26" s="14">
        <v>1</v>
      </c>
      <c r="H26" s="15">
        <v>0</v>
      </c>
      <c r="I26" s="188">
        <v>0</v>
      </c>
      <c r="J26" s="189">
        <v>0.23</v>
      </c>
      <c r="K26" s="190">
        <v>0</v>
      </c>
      <c r="L26" s="119"/>
    </row>
    <row r="27" spans="1:12" ht="15">
      <c r="A27" s="1"/>
      <c r="B27" s="2"/>
      <c r="C27" s="2"/>
      <c r="D27" s="2"/>
      <c r="E27" s="2"/>
      <c r="F27" s="2"/>
      <c r="G27" s="21" t="s">
        <v>82</v>
      </c>
      <c r="H27" s="22"/>
      <c r="I27" s="191">
        <f>SUM(I21:I26)</f>
        <v>0</v>
      </c>
      <c r="J27" s="192">
        <v>0.23</v>
      </c>
      <c r="K27" s="191">
        <f>SUM(K21:K26)</f>
        <v>0</v>
      </c>
      <c r="L27" s="119"/>
    </row>
    <row r="28" spans="1:11" ht="14.25">
      <c r="A28" s="1"/>
      <c r="B28" s="2"/>
      <c r="C28" s="2"/>
      <c r="D28" s="2"/>
      <c r="E28" s="2"/>
      <c r="F28" s="2"/>
      <c r="G28" s="23"/>
      <c r="H28" s="22"/>
      <c r="I28" s="24"/>
      <c r="J28" s="25"/>
      <c r="K28" s="22"/>
    </row>
    <row r="29" spans="1:13" s="111" customFormat="1" ht="15">
      <c r="A29" s="104">
        <v>3</v>
      </c>
      <c r="B29" s="105" t="s">
        <v>0</v>
      </c>
      <c r="C29" s="106" t="s">
        <v>753</v>
      </c>
      <c r="D29" s="107"/>
      <c r="E29" s="107"/>
      <c r="F29" s="107"/>
      <c r="G29" s="107"/>
      <c r="H29" s="108"/>
      <c r="I29" s="107"/>
      <c r="J29" s="109"/>
      <c r="K29" s="110"/>
      <c r="M29" s="94"/>
    </row>
    <row r="30" spans="1:11" ht="45">
      <c r="A30" s="6"/>
      <c r="B30" s="7" t="s">
        <v>1</v>
      </c>
      <c r="C30" s="7" t="s">
        <v>2</v>
      </c>
      <c r="D30" s="7" t="s">
        <v>3</v>
      </c>
      <c r="E30" s="7" t="s">
        <v>4</v>
      </c>
      <c r="F30" s="140" t="s">
        <v>5</v>
      </c>
      <c r="G30" s="141" t="s">
        <v>6</v>
      </c>
      <c r="H30" s="9" t="s">
        <v>748</v>
      </c>
      <c r="I30" s="114" t="s">
        <v>749</v>
      </c>
      <c r="J30" s="115" t="s">
        <v>9</v>
      </c>
      <c r="K30" s="10" t="s">
        <v>750</v>
      </c>
    </row>
    <row r="31" spans="1:14" ht="22.5">
      <c r="A31" s="26">
        <v>1</v>
      </c>
      <c r="B31" s="120" t="s">
        <v>83</v>
      </c>
      <c r="C31" s="120" t="s">
        <v>84</v>
      </c>
      <c r="D31" s="120" t="s">
        <v>85</v>
      </c>
      <c r="E31" s="120" t="s">
        <v>86</v>
      </c>
      <c r="F31" s="121" t="s">
        <v>20</v>
      </c>
      <c r="G31" s="28">
        <v>1</v>
      </c>
      <c r="H31" s="15">
        <v>0</v>
      </c>
      <c r="I31" s="29">
        <f>G31*H31</f>
        <v>0</v>
      </c>
      <c r="J31" s="30">
        <v>0.23</v>
      </c>
      <c r="K31" s="31">
        <f>I31*1.23</f>
        <v>0</v>
      </c>
      <c r="N31" s="97"/>
    </row>
    <row r="32" spans="1:14" ht="22.5">
      <c r="A32" s="26">
        <v>2</v>
      </c>
      <c r="B32" s="120" t="s">
        <v>87</v>
      </c>
      <c r="C32" s="120" t="s">
        <v>88</v>
      </c>
      <c r="D32" s="120" t="s">
        <v>89</v>
      </c>
      <c r="E32" s="120" t="s">
        <v>90</v>
      </c>
      <c r="F32" s="121" t="s">
        <v>20</v>
      </c>
      <c r="G32" s="28">
        <v>1</v>
      </c>
      <c r="H32" s="15">
        <v>0</v>
      </c>
      <c r="I32" s="29">
        <f aca="true" t="shared" si="0" ref="I32:I38">G32*H32</f>
        <v>0</v>
      </c>
      <c r="J32" s="30">
        <v>0.23</v>
      </c>
      <c r="K32" s="31">
        <f aca="true" t="shared" si="1" ref="K32:K38">I32*1.23</f>
        <v>0</v>
      </c>
      <c r="N32" s="97"/>
    </row>
    <row r="33" spans="1:14" ht="14.25">
      <c r="A33" s="26">
        <v>3</v>
      </c>
      <c r="B33" s="120" t="s">
        <v>91</v>
      </c>
      <c r="C33" s="120" t="s">
        <v>92</v>
      </c>
      <c r="D33" s="120" t="s">
        <v>93</v>
      </c>
      <c r="E33" s="120" t="s">
        <v>94</v>
      </c>
      <c r="F33" s="121" t="s">
        <v>20</v>
      </c>
      <c r="G33" s="28">
        <v>1</v>
      </c>
      <c r="H33" s="15">
        <v>0</v>
      </c>
      <c r="I33" s="29">
        <f t="shared" si="0"/>
        <v>0</v>
      </c>
      <c r="J33" s="30">
        <v>0.23</v>
      </c>
      <c r="K33" s="31">
        <f t="shared" si="1"/>
        <v>0</v>
      </c>
      <c r="N33" s="97"/>
    </row>
    <row r="34" spans="1:14" ht="22.5">
      <c r="A34" s="26">
        <v>4</v>
      </c>
      <c r="B34" s="122" t="s">
        <v>95</v>
      </c>
      <c r="C34" s="123" t="s">
        <v>96</v>
      </c>
      <c r="D34" s="124" t="s">
        <v>97</v>
      </c>
      <c r="E34" s="125" t="s">
        <v>98</v>
      </c>
      <c r="F34" s="121" t="s">
        <v>52</v>
      </c>
      <c r="G34" s="28">
        <v>1</v>
      </c>
      <c r="H34" s="15">
        <v>0</v>
      </c>
      <c r="I34" s="29">
        <f t="shared" si="0"/>
        <v>0</v>
      </c>
      <c r="J34" s="30">
        <v>0.23</v>
      </c>
      <c r="K34" s="31">
        <f t="shared" si="1"/>
        <v>0</v>
      </c>
      <c r="N34" s="97"/>
    </row>
    <row r="35" spans="1:14" ht="14.25">
      <c r="A35" s="26">
        <v>5</v>
      </c>
      <c r="B35" s="120" t="s">
        <v>99</v>
      </c>
      <c r="C35" s="120" t="s">
        <v>100</v>
      </c>
      <c r="D35" s="126" t="s">
        <v>101</v>
      </c>
      <c r="E35" s="120" t="s">
        <v>80</v>
      </c>
      <c r="F35" s="121" t="s">
        <v>102</v>
      </c>
      <c r="G35" s="28">
        <v>1</v>
      </c>
      <c r="H35" s="15">
        <v>0</v>
      </c>
      <c r="I35" s="29">
        <f t="shared" si="0"/>
        <v>0</v>
      </c>
      <c r="J35" s="30">
        <v>0.23</v>
      </c>
      <c r="K35" s="31">
        <f t="shared" si="1"/>
        <v>0</v>
      </c>
      <c r="N35" s="97"/>
    </row>
    <row r="36" spans="1:14" ht="14.25">
      <c r="A36" s="26">
        <v>6</v>
      </c>
      <c r="B36" s="127" t="s">
        <v>103</v>
      </c>
      <c r="C36" s="127" t="s">
        <v>92</v>
      </c>
      <c r="D36" s="128" t="s">
        <v>104</v>
      </c>
      <c r="E36" s="127"/>
      <c r="F36" s="121" t="s">
        <v>56</v>
      </c>
      <c r="G36" s="28">
        <v>1</v>
      </c>
      <c r="H36" s="15">
        <v>0</v>
      </c>
      <c r="I36" s="29">
        <f t="shared" si="0"/>
        <v>0</v>
      </c>
      <c r="J36" s="30">
        <v>0.23</v>
      </c>
      <c r="K36" s="31">
        <f t="shared" si="1"/>
        <v>0</v>
      </c>
      <c r="N36" s="97"/>
    </row>
    <row r="37" spans="1:14" ht="33.75">
      <c r="A37" s="26">
        <v>7</v>
      </c>
      <c r="B37" s="127" t="s">
        <v>105</v>
      </c>
      <c r="C37" s="127" t="s">
        <v>92</v>
      </c>
      <c r="D37" s="127" t="s">
        <v>106</v>
      </c>
      <c r="E37" s="127" t="s">
        <v>107</v>
      </c>
      <c r="F37" s="121" t="s">
        <v>72</v>
      </c>
      <c r="G37" s="28">
        <v>1</v>
      </c>
      <c r="H37" s="15">
        <v>0</v>
      </c>
      <c r="I37" s="29">
        <f t="shared" si="0"/>
        <v>0</v>
      </c>
      <c r="J37" s="30">
        <v>0.23</v>
      </c>
      <c r="K37" s="31">
        <f t="shared" si="1"/>
        <v>0</v>
      </c>
      <c r="N37" s="97"/>
    </row>
    <row r="38" spans="1:14" ht="14.25">
      <c r="A38" s="26">
        <v>8</v>
      </c>
      <c r="B38" s="129" t="s">
        <v>108</v>
      </c>
      <c r="C38" s="127" t="s">
        <v>100</v>
      </c>
      <c r="D38" s="127">
        <v>802</v>
      </c>
      <c r="E38" s="127"/>
      <c r="F38" s="121" t="s">
        <v>77</v>
      </c>
      <c r="G38" s="28">
        <v>1</v>
      </c>
      <c r="H38" s="15">
        <v>0</v>
      </c>
      <c r="I38" s="29">
        <f t="shared" si="0"/>
        <v>0</v>
      </c>
      <c r="J38" s="30">
        <v>0.23</v>
      </c>
      <c r="K38" s="31">
        <f t="shared" si="1"/>
        <v>0</v>
      </c>
      <c r="N38" s="97"/>
    </row>
    <row r="39" spans="1:14" ht="14.25">
      <c r="A39" s="1"/>
      <c r="B39" s="2"/>
      <c r="C39" s="2"/>
      <c r="D39" s="2"/>
      <c r="E39" s="2"/>
      <c r="F39" s="2"/>
      <c r="G39" s="21" t="s">
        <v>82</v>
      </c>
      <c r="H39" s="22"/>
      <c r="I39" s="85">
        <f>SUM(I31:I38)</f>
        <v>0</v>
      </c>
      <c r="J39" s="86">
        <v>0.23</v>
      </c>
      <c r="K39" s="87">
        <f>SUM(K31:K38)</f>
        <v>0</v>
      </c>
      <c r="M39" s="95"/>
      <c r="N39" s="97"/>
    </row>
    <row r="41" spans="1:256" s="111" customFormat="1" ht="15">
      <c r="A41" s="104">
        <v>4</v>
      </c>
      <c r="B41" s="105" t="s">
        <v>737</v>
      </c>
      <c r="C41" s="106" t="s">
        <v>110</v>
      </c>
      <c r="D41" s="107"/>
      <c r="E41" s="107"/>
      <c r="F41" s="107"/>
      <c r="G41" s="107"/>
      <c r="H41" s="108"/>
      <c r="I41" s="107"/>
      <c r="J41" s="109"/>
      <c r="K41" s="110"/>
      <c r="L41" s="107"/>
      <c r="M41" s="94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7"/>
      <c r="IQ41" s="107"/>
      <c r="IR41" s="107"/>
      <c r="IS41" s="107"/>
      <c r="IT41" s="107"/>
      <c r="IU41" s="107"/>
      <c r="IV41" s="107"/>
    </row>
    <row r="42" spans="1:256" ht="45">
      <c r="A42" s="6"/>
      <c r="B42" s="7" t="s">
        <v>1</v>
      </c>
      <c r="C42" s="7" t="s">
        <v>2</v>
      </c>
      <c r="D42" s="7" t="s">
        <v>3</v>
      </c>
      <c r="E42" s="7" t="s">
        <v>4</v>
      </c>
      <c r="F42" s="7" t="s">
        <v>5</v>
      </c>
      <c r="G42" s="8" t="s">
        <v>6</v>
      </c>
      <c r="H42" s="9" t="s">
        <v>748</v>
      </c>
      <c r="I42" s="114" t="s">
        <v>749</v>
      </c>
      <c r="J42" s="115" t="s">
        <v>9</v>
      </c>
      <c r="K42" s="10" t="s">
        <v>750</v>
      </c>
      <c r="L42" s="2"/>
      <c r="M42" s="96"/>
      <c r="N42" s="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ht="20.25" customHeight="1">
      <c r="A43" s="33">
        <v>1</v>
      </c>
      <c r="B43" s="135" t="s">
        <v>111</v>
      </c>
      <c r="C43" s="135" t="s">
        <v>112</v>
      </c>
      <c r="D43" s="135" t="s">
        <v>113</v>
      </c>
      <c r="E43" s="135" t="s">
        <v>114</v>
      </c>
      <c r="F43" s="131" t="s">
        <v>52</v>
      </c>
      <c r="G43" s="14">
        <v>1</v>
      </c>
      <c r="H43" s="15">
        <v>0</v>
      </c>
      <c r="I43" s="15">
        <v>0</v>
      </c>
      <c r="J43" s="34">
        <v>0.23</v>
      </c>
      <c r="K43" s="116">
        <v>0</v>
      </c>
      <c r="L43" s="2"/>
      <c r="M43" s="96"/>
      <c r="N43" s="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4" spans="1:256" ht="33.75">
      <c r="A44" s="33">
        <v>2</v>
      </c>
      <c r="B44" s="135" t="s">
        <v>115</v>
      </c>
      <c r="C44" s="135" t="s">
        <v>112</v>
      </c>
      <c r="D44" s="135" t="s">
        <v>116</v>
      </c>
      <c r="E44" s="135" t="s">
        <v>117</v>
      </c>
      <c r="F44" s="131" t="s">
        <v>52</v>
      </c>
      <c r="G44" s="14">
        <v>1</v>
      </c>
      <c r="H44" s="15">
        <v>0</v>
      </c>
      <c r="I44" s="15">
        <v>0</v>
      </c>
      <c r="J44" s="34">
        <v>0.23</v>
      </c>
      <c r="K44" s="116">
        <v>0</v>
      </c>
      <c r="L44" s="2"/>
      <c r="M44" s="96"/>
      <c r="N44" s="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ht="21.75" customHeight="1">
      <c r="A45" s="33">
        <v>3</v>
      </c>
      <c r="B45" s="135" t="s">
        <v>118</v>
      </c>
      <c r="C45" s="135" t="s">
        <v>119</v>
      </c>
      <c r="D45" s="135">
        <v>9506087</v>
      </c>
      <c r="E45" s="135" t="s">
        <v>120</v>
      </c>
      <c r="F45" s="131" t="s">
        <v>52</v>
      </c>
      <c r="G45" s="14">
        <v>1</v>
      </c>
      <c r="H45" s="15">
        <v>0</v>
      </c>
      <c r="I45" s="15">
        <v>0</v>
      </c>
      <c r="J45" s="34">
        <v>0.23</v>
      </c>
      <c r="K45" s="116">
        <v>0</v>
      </c>
      <c r="L45" s="2"/>
      <c r="M45" s="96"/>
      <c r="N45" s="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</row>
    <row r="46" spans="1:256" ht="19.5" customHeight="1">
      <c r="A46" s="33">
        <v>4</v>
      </c>
      <c r="B46" s="135" t="s">
        <v>121</v>
      </c>
      <c r="C46" s="135" t="s">
        <v>119</v>
      </c>
      <c r="D46" s="135" t="s">
        <v>122</v>
      </c>
      <c r="E46" s="135" t="s">
        <v>120</v>
      </c>
      <c r="F46" s="131" t="s">
        <v>52</v>
      </c>
      <c r="G46" s="14">
        <v>1</v>
      </c>
      <c r="H46" s="15">
        <v>0</v>
      </c>
      <c r="I46" s="15">
        <v>0</v>
      </c>
      <c r="J46" s="34">
        <v>0.23</v>
      </c>
      <c r="K46" s="116">
        <v>0</v>
      </c>
      <c r="L46" s="2"/>
      <c r="M46" s="96"/>
      <c r="N46" s="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29.25" customHeight="1">
      <c r="A47" s="33">
        <v>6</v>
      </c>
      <c r="B47" s="137" t="s">
        <v>127</v>
      </c>
      <c r="C47" s="137" t="s">
        <v>128</v>
      </c>
      <c r="D47" s="137">
        <v>2480220</v>
      </c>
      <c r="E47" s="137" t="s">
        <v>129</v>
      </c>
      <c r="F47" s="131" t="s">
        <v>56</v>
      </c>
      <c r="G47" s="14">
        <v>1</v>
      </c>
      <c r="H47" s="15">
        <v>0</v>
      </c>
      <c r="I47" s="15">
        <v>0</v>
      </c>
      <c r="J47" s="34">
        <v>0.23</v>
      </c>
      <c r="K47" s="116">
        <v>0</v>
      </c>
      <c r="L47" s="2"/>
      <c r="M47" s="96"/>
      <c r="N47" s="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23.25" customHeight="1">
      <c r="A48" s="33">
        <v>7</v>
      </c>
      <c r="B48" s="137" t="s">
        <v>130</v>
      </c>
      <c r="C48" s="137" t="s">
        <v>131</v>
      </c>
      <c r="D48" s="137" t="s">
        <v>132</v>
      </c>
      <c r="E48" s="137" t="s">
        <v>133</v>
      </c>
      <c r="F48" s="131" t="s">
        <v>56</v>
      </c>
      <c r="G48" s="14">
        <v>1</v>
      </c>
      <c r="H48" s="15">
        <v>0</v>
      </c>
      <c r="I48" s="15">
        <v>0</v>
      </c>
      <c r="J48" s="34">
        <v>0.23</v>
      </c>
      <c r="K48" s="116">
        <v>0</v>
      </c>
      <c r="L48" s="2"/>
      <c r="M48" s="96"/>
      <c r="N48" s="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23.25" customHeight="1">
      <c r="A49" s="33">
        <v>9</v>
      </c>
      <c r="B49" s="135" t="s">
        <v>138</v>
      </c>
      <c r="C49" s="135" t="s">
        <v>139</v>
      </c>
      <c r="D49" s="135" t="s">
        <v>140</v>
      </c>
      <c r="E49" s="135" t="s">
        <v>141</v>
      </c>
      <c r="F49" s="131" t="s">
        <v>61</v>
      </c>
      <c r="G49" s="14">
        <v>1</v>
      </c>
      <c r="H49" s="15">
        <v>0</v>
      </c>
      <c r="I49" s="15">
        <v>0</v>
      </c>
      <c r="J49" s="34">
        <v>0.23</v>
      </c>
      <c r="K49" s="116">
        <v>0</v>
      </c>
      <c r="L49" s="2"/>
      <c r="M49" s="96"/>
      <c r="N49" s="2"/>
      <c r="O49" s="32"/>
      <c r="P49" s="35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23.25" customHeight="1">
      <c r="A50" s="33">
        <v>10</v>
      </c>
      <c r="B50" s="135" t="s">
        <v>142</v>
      </c>
      <c r="C50" s="135" t="s">
        <v>143</v>
      </c>
      <c r="D50" s="135" t="s">
        <v>144</v>
      </c>
      <c r="E50" s="135" t="s">
        <v>145</v>
      </c>
      <c r="F50" s="131" t="s">
        <v>146</v>
      </c>
      <c r="G50" s="14">
        <v>1</v>
      </c>
      <c r="H50" s="15">
        <v>0</v>
      </c>
      <c r="I50" s="15">
        <v>0</v>
      </c>
      <c r="J50" s="34">
        <v>0.23</v>
      </c>
      <c r="K50" s="116">
        <v>0</v>
      </c>
      <c r="L50" s="2"/>
      <c r="M50" s="96"/>
      <c r="N50" s="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14.25">
      <c r="A51" s="1"/>
      <c r="B51" s="2"/>
      <c r="C51" s="2"/>
      <c r="D51" s="2"/>
      <c r="E51" s="2"/>
      <c r="F51" s="2"/>
      <c r="G51" s="21" t="s">
        <v>82</v>
      </c>
      <c r="H51" s="22"/>
      <c r="I51" s="85">
        <f>SUM(I43:I50)</f>
        <v>0</v>
      </c>
      <c r="J51" s="86">
        <v>0.23</v>
      </c>
      <c r="K51" s="87">
        <f>SUM(K43:K50)</f>
        <v>0</v>
      </c>
      <c r="L51" s="2"/>
      <c r="M51" s="96"/>
      <c r="N51" s="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14.25">
      <c r="A52" s="1"/>
      <c r="B52" s="2"/>
      <c r="C52" s="2"/>
      <c r="D52" s="2"/>
      <c r="E52" s="2"/>
      <c r="F52" s="2"/>
      <c r="G52" s="21"/>
      <c r="H52" s="22"/>
      <c r="I52" s="197"/>
      <c r="J52" s="186"/>
      <c r="K52" s="198"/>
      <c r="L52" s="2"/>
      <c r="M52" s="96"/>
      <c r="N52" s="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15">
      <c r="A53" s="200">
        <v>5</v>
      </c>
      <c r="B53" s="105" t="s">
        <v>772</v>
      </c>
      <c r="C53" s="106" t="s">
        <v>110</v>
      </c>
      <c r="D53" s="107"/>
      <c r="E53" s="107"/>
      <c r="F53" s="107"/>
      <c r="G53" s="107"/>
      <c r="H53" s="108"/>
      <c r="I53" s="107"/>
      <c r="J53" s="109"/>
      <c r="K53" s="110"/>
      <c r="L53" s="2"/>
      <c r="M53" s="96"/>
      <c r="N53" s="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45">
      <c r="A54" s="201"/>
      <c r="B54" s="199" t="s">
        <v>1</v>
      </c>
      <c r="C54" s="7" t="s">
        <v>2</v>
      </c>
      <c r="D54" s="7" t="s">
        <v>3</v>
      </c>
      <c r="E54" s="7" t="s">
        <v>4</v>
      </c>
      <c r="F54" s="7" t="s">
        <v>5</v>
      </c>
      <c r="G54" s="8" t="s">
        <v>6</v>
      </c>
      <c r="H54" s="9" t="s">
        <v>748</v>
      </c>
      <c r="I54" s="114" t="s">
        <v>749</v>
      </c>
      <c r="J54" s="115" t="s">
        <v>9</v>
      </c>
      <c r="K54" s="10" t="s">
        <v>750</v>
      </c>
      <c r="L54" s="2"/>
      <c r="M54" s="96"/>
      <c r="N54" s="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22.5">
      <c r="A55" s="187">
        <v>1</v>
      </c>
      <c r="B55" s="136" t="s">
        <v>123</v>
      </c>
      <c r="C55" s="135" t="s">
        <v>124</v>
      </c>
      <c r="D55" s="143">
        <v>361197</v>
      </c>
      <c r="E55" s="135" t="s">
        <v>125</v>
      </c>
      <c r="F55" s="131" t="s">
        <v>126</v>
      </c>
      <c r="G55" s="14">
        <v>1</v>
      </c>
      <c r="H55" s="15">
        <v>0</v>
      </c>
      <c r="I55" s="188">
        <v>0</v>
      </c>
      <c r="J55" s="193">
        <v>0.23</v>
      </c>
      <c r="K55" s="190">
        <v>0</v>
      </c>
      <c r="L55" s="2"/>
      <c r="M55" s="96"/>
      <c r="N55" s="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14.25">
      <c r="A56" s="1"/>
      <c r="B56" s="2"/>
      <c r="C56" s="2"/>
      <c r="D56" s="2"/>
      <c r="E56" s="2"/>
      <c r="F56" s="2"/>
      <c r="G56" s="21" t="s">
        <v>82</v>
      </c>
      <c r="H56" s="22"/>
      <c r="I56" s="194">
        <f>SUM(I55)</f>
        <v>0</v>
      </c>
      <c r="J56" s="195">
        <v>0.23</v>
      </c>
      <c r="K56" s="196">
        <f>SUM(K55)</f>
        <v>0</v>
      </c>
      <c r="L56" s="2"/>
      <c r="M56" s="96"/>
      <c r="N56" s="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14.25">
      <c r="A57" s="1"/>
      <c r="B57" s="2"/>
      <c r="C57" s="2"/>
      <c r="D57" s="2"/>
      <c r="E57" s="2"/>
      <c r="F57" s="2"/>
      <c r="G57" s="21"/>
      <c r="H57" s="22"/>
      <c r="I57" s="197"/>
      <c r="J57" s="186"/>
      <c r="K57" s="198"/>
      <c r="L57" s="2"/>
      <c r="M57" s="96"/>
      <c r="N57" s="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15">
      <c r="A58" s="200">
        <v>6</v>
      </c>
      <c r="B58" s="105" t="s">
        <v>773</v>
      </c>
      <c r="C58" s="106" t="s">
        <v>110</v>
      </c>
      <c r="D58" s="107"/>
      <c r="E58" s="107"/>
      <c r="F58" s="107"/>
      <c r="G58" s="107"/>
      <c r="H58" s="108"/>
      <c r="I58" s="107"/>
      <c r="J58" s="109"/>
      <c r="K58" s="110"/>
      <c r="L58" s="2"/>
      <c r="M58" s="96"/>
      <c r="N58" s="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45">
      <c r="A59" s="202"/>
      <c r="B59" s="199" t="s">
        <v>1</v>
      </c>
      <c r="C59" s="7" t="s">
        <v>2</v>
      </c>
      <c r="D59" s="7" t="s">
        <v>3</v>
      </c>
      <c r="E59" s="7" t="s">
        <v>4</v>
      </c>
      <c r="F59" s="7" t="s">
        <v>5</v>
      </c>
      <c r="G59" s="8" t="s">
        <v>6</v>
      </c>
      <c r="H59" s="9" t="s">
        <v>748</v>
      </c>
      <c r="I59" s="114" t="s">
        <v>749</v>
      </c>
      <c r="J59" s="115" t="s">
        <v>9</v>
      </c>
      <c r="K59" s="10" t="s">
        <v>750</v>
      </c>
      <c r="L59" s="2"/>
      <c r="M59" s="96"/>
      <c r="N59" s="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45">
      <c r="A60" s="187">
        <v>1</v>
      </c>
      <c r="B60" s="136" t="s">
        <v>134</v>
      </c>
      <c r="C60" s="135" t="s">
        <v>135</v>
      </c>
      <c r="D60" s="135" t="s">
        <v>136</v>
      </c>
      <c r="E60" s="135" t="s">
        <v>137</v>
      </c>
      <c r="F60" s="131" t="s">
        <v>61</v>
      </c>
      <c r="G60" s="14">
        <v>1</v>
      </c>
      <c r="H60" s="15">
        <v>0</v>
      </c>
      <c r="I60" s="188">
        <v>0</v>
      </c>
      <c r="J60" s="193">
        <v>0.23</v>
      </c>
      <c r="K60" s="190">
        <v>0</v>
      </c>
      <c r="L60" s="2"/>
      <c r="M60" s="96"/>
      <c r="N60" s="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ht="14.25">
      <c r="A61" s="1"/>
      <c r="B61" s="2"/>
      <c r="C61" s="2"/>
      <c r="D61" s="2"/>
      <c r="E61" s="2"/>
      <c r="F61" s="2"/>
      <c r="G61" s="21" t="s">
        <v>82</v>
      </c>
      <c r="H61" s="22"/>
      <c r="I61" s="194">
        <f>SUM(I60)</f>
        <v>0</v>
      </c>
      <c r="J61" s="195">
        <v>0.23</v>
      </c>
      <c r="K61" s="196">
        <f>SUM(K60)</f>
        <v>0</v>
      </c>
      <c r="L61" s="2"/>
      <c r="M61" s="96"/>
      <c r="N61" s="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</row>
    <row r="63" spans="1:13" s="111" customFormat="1" ht="15">
      <c r="A63" s="104">
        <v>7</v>
      </c>
      <c r="B63" s="105" t="s">
        <v>109</v>
      </c>
      <c r="C63" s="106" t="s">
        <v>148</v>
      </c>
      <c r="D63" s="107"/>
      <c r="E63" s="107"/>
      <c r="F63" s="107"/>
      <c r="G63" s="107"/>
      <c r="H63" s="108"/>
      <c r="I63" s="107"/>
      <c r="J63" s="109"/>
      <c r="K63" s="110"/>
      <c r="M63" s="94"/>
    </row>
    <row r="64" spans="1:11" ht="45">
      <c r="A64" s="204"/>
      <c r="B64" s="199" t="s">
        <v>1</v>
      </c>
      <c r="C64" s="7" t="s">
        <v>2</v>
      </c>
      <c r="D64" s="7" t="s">
        <v>149</v>
      </c>
      <c r="E64" s="7" t="s">
        <v>4</v>
      </c>
      <c r="F64" s="7" t="s">
        <v>5</v>
      </c>
      <c r="G64" s="8" t="s">
        <v>6</v>
      </c>
      <c r="H64" s="9" t="s">
        <v>748</v>
      </c>
      <c r="I64" s="114" t="s">
        <v>749</v>
      </c>
      <c r="J64" s="115" t="s">
        <v>9</v>
      </c>
      <c r="K64" s="10" t="s">
        <v>750</v>
      </c>
    </row>
    <row r="65" spans="1:11" ht="22.5">
      <c r="A65" s="203">
        <v>1</v>
      </c>
      <c r="B65" s="137" t="s">
        <v>150</v>
      </c>
      <c r="C65" s="137" t="s">
        <v>151</v>
      </c>
      <c r="D65" s="137" t="s">
        <v>152</v>
      </c>
      <c r="E65" s="137" t="s">
        <v>153</v>
      </c>
      <c r="F65" s="144" t="s">
        <v>154</v>
      </c>
      <c r="G65" s="36">
        <v>1</v>
      </c>
      <c r="H65" s="15">
        <v>0</v>
      </c>
      <c r="I65" s="15">
        <v>0</v>
      </c>
      <c r="J65" s="37">
        <v>0.23</v>
      </c>
      <c r="K65" s="116">
        <v>0</v>
      </c>
    </row>
    <row r="66" spans="1:11" ht="14.25">
      <c r="A66" s="1"/>
      <c r="B66" s="2"/>
      <c r="C66" s="2"/>
      <c r="D66" s="2"/>
      <c r="E66" s="2"/>
      <c r="F66" s="2"/>
      <c r="G66" s="21" t="s">
        <v>82</v>
      </c>
      <c r="H66" s="22"/>
      <c r="I66" s="85">
        <f>SUM(I65)</f>
        <v>0</v>
      </c>
      <c r="J66" s="86">
        <v>0.23</v>
      </c>
      <c r="K66" s="87">
        <f>SUM(K65)</f>
        <v>0</v>
      </c>
    </row>
    <row r="68" spans="1:13" s="111" customFormat="1" ht="15">
      <c r="A68" s="104">
        <v>8</v>
      </c>
      <c r="B68" s="105" t="s">
        <v>147</v>
      </c>
      <c r="C68" s="106" t="s">
        <v>156</v>
      </c>
      <c r="D68" s="107"/>
      <c r="E68" s="107"/>
      <c r="F68" s="107"/>
      <c r="G68" s="107"/>
      <c r="H68" s="108"/>
      <c r="I68" s="107"/>
      <c r="J68" s="109"/>
      <c r="K68" s="110"/>
      <c r="M68" s="94"/>
    </row>
    <row r="69" spans="1:11" ht="45">
      <c r="A69" s="6"/>
      <c r="B69" s="7" t="s">
        <v>1</v>
      </c>
      <c r="C69" s="7" t="s">
        <v>2</v>
      </c>
      <c r="D69" s="7" t="s">
        <v>3</v>
      </c>
      <c r="E69" s="7" t="s">
        <v>4</v>
      </c>
      <c r="F69" s="7" t="s">
        <v>5</v>
      </c>
      <c r="G69" s="8" t="s">
        <v>6</v>
      </c>
      <c r="H69" s="9" t="s">
        <v>748</v>
      </c>
      <c r="I69" s="114" t="s">
        <v>749</v>
      </c>
      <c r="J69" s="115" t="s">
        <v>9</v>
      </c>
      <c r="K69" s="10" t="s">
        <v>750</v>
      </c>
    </row>
    <row r="70" spans="1:11" ht="33.75">
      <c r="A70" s="11">
        <v>1</v>
      </c>
      <c r="B70" s="137" t="s">
        <v>157</v>
      </c>
      <c r="C70" s="137" t="s">
        <v>158</v>
      </c>
      <c r="D70" s="137" t="s">
        <v>159</v>
      </c>
      <c r="E70" s="137" t="s">
        <v>160</v>
      </c>
      <c r="F70" s="144" t="s">
        <v>161</v>
      </c>
      <c r="G70" s="148">
        <v>1</v>
      </c>
      <c r="H70" s="145">
        <v>0</v>
      </c>
      <c r="I70" s="145">
        <v>0</v>
      </c>
      <c r="J70" s="146">
        <v>0.23</v>
      </c>
      <c r="K70" s="147">
        <v>0</v>
      </c>
    </row>
    <row r="71" spans="1:11" ht="14.25">
      <c r="A71" s="1"/>
      <c r="B71" s="2"/>
      <c r="C71" s="2"/>
      <c r="D71" s="2"/>
      <c r="E71" s="2"/>
      <c r="F71" s="2"/>
      <c r="G71" s="21" t="s">
        <v>82</v>
      </c>
      <c r="H71" s="22"/>
      <c r="I71" s="85">
        <f>SUM(I70)</f>
        <v>0</v>
      </c>
      <c r="J71" s="86">
        <v>0.23</v>
      </c>
      <c r="K71" s="87">
        <f>SUM(K70)</f>
        <v>0</v>
      </c>
    </row>
    <row r="72" spans="1:11" ht="14.25">
      <c r="A72" s="1"/>
      <c r="B72" s="2"/>
      <c r="C72" s="2"/>
      <c r="D72" s="2"/>
      <c r="E72" s="2"/>
      <c r="F72" s="2"/>
      <c r="G72" s="2"/>
      <c r="H72" s="3"/>
      <c r="I72" s="2"/>
      <c r="J72" s="4"/>
      <c r="K72" s="5"/>
    </row>
    <row r="73" spans="1:13" s="111" customFormat="1" ht="15">
      <c r="A73" s="104">
        <v>9</v>
      </c>
      <c r="B73" s="105" t="s">
        <v>155</v>
      </c>
      <c r="C73" s="106" t="s">
        <v>163</v>
      </c>
      <c r="D73" s="107"/>
      <c r="E73" s="107"/>
      <c r="F73" s="107"/>
      <c r="G73" s="107"/>
      <c r="H73" s="108"/>
      <c r="I73" s="107"/>
      <c r="J73" s="109"/>
      <c r="K73" s="110"/>
      <c r="M73" s="94"/>
    </row>
    <row r="74" spans="1:11" ht="45">
      <c r="A74" s="6"/>
      <c r="B74" s="7" t="s">
        <v>1</v>
      </c>
      <c r="C74" s="7" t="s">
        <v>2</v>
      </c>
      <c r="D74" s="7" t="s">
        <v>3</v>
      </c>
      <c r="E74" s="7" t="s">
        <v>4</v>
      </c>
      <c r="F74" s="7" t="s">
        <v>5</v>
      </c>
      <c r="G74" s="8" t="s">
        <v>6</v>
      </c>
      <c r="H74" s="9" t="s">
        <v>748</v>
      </c>
      <c r="I74" s="114" t="s">
        <v>749</v>
      </c>
      <c r="J74" s="115" t="s">
        <v>9</v>
      </c>
      <c r="K74" s="10" t="s">
        <v>750</v>
      </c>
    </row>
    <row r="75" spans="1:11" ht="45">
      <c r="A75" s="33">
        <v>1</v>
      </c>
      <c r="B75" s="12" t="s">
        <v>164</v>
      </c>
      <c r="C75" s="12" t="s">
        <v>165</v>
      </c>
      <c r="D75" s="12" t="s">
        <v>166</v>
      </c>
      <c r="E75" s="12" t="s">
        <v>167</v>
      </c>
      <c r="F75" s="46" t="s">
        <v>168</v>
      </c>
      <c r="G75" s="33">
        <v>1</v>
      </c>
      <c r="H75" s="145">
        <v>0</v>
      </c>
      <c r="I75" s="145">
        <v>0</v>
      </c>
      <c r="J75" s="146">
        <v>0.23</v>
      </c>
      <c r="K75" s="147">
        <v>0</v>
      </c>
    </row>
    <row r="76" spans="1:11" ht="14.25">
      <c r="A76" s="1"/>
      <c r="B76" s="2"/>
      <c r="C76" s="2"/>
      <c r="D76" s="2"/>
      <c r="E76" s="2"/>
      <c r="F76" s="2"/>
      <c r="G76" s="21" t="s">
        <v>82</v>
      </c>
      <c r="H76" s="22"/>
      <c r="I76" s="85">
        <f>SUM(I75)</f>
        <v>0</v>
      </c>
      <c r="J76" s="86">
        <v>0.23</v>
      </c>
      <c r="K76" s="87">
        <f>SUM(K75)</f>
        <v>0</v>
      </c>
    </row>
    <row r="77" spans="1:11" ht="14.25">
      <c r="A77" s="1"/>
      <c r="B77" s="2"/>
      <c r="C77" s="2"/>
      <c r="D77" s="2"/>
      <c r="E77" s="2"/>
      <c r="F77" s="2"/>
      <c r="G77" s="2"/>
      <c r="H77" s="3"/>
      <c r="I77" s="2"/>
      <c r="J77" s="4"/>
      <c r="K77" s="5"/>
    </row>
    <row r="78" spans="1:13" s="111" customFormat="1" ht="15">
      <c r="A78" s="104">
        <v>7</v>
      </c>
      <c r="B78" s="105" t="s">
        <v>162</v>
      </c>
      <c r="C78" s="106" t="s">
        <v>170</v>
      </c>
      <c r="D78" s="107"/>
      <c r="E78" s="107"/>
      <c r="F78" s="107"/>
      <c r="G78" s="107"/>
      <c r="H78" s="108"/>
      <c r="I78" s="107"/>
      <c r="J78" s="109"/>
      <c r="K78" s="110"/>
      <c r="M78" s="94"/>
    </row>
    <row r="79" spans="1:11" ht="45">
      <c r="A79" s="6"/>
      <c r="B79" s="7" t="s">
        <v>1</v>
      </c>
      <c r="C79" s="7" t="s">
        <v>2</v>
      </c>
      <c r="D79" s="7" t="s">
        <v>3</v>
      </c>
      <c r="E79" s="7" t="s">
        <v>4</v>
      </c>
      <c r="F79" s="7" t="s">
        <v>5</v>
      </c>
      <c r="G79" s="8" t="s">
        <v>6</v>
      </c>
      <c r="H79" s="9" t="s">
        <v>748</v>
      </c>
      <c r="I79" s="114" t="s">
        <v>749</v>
      </c>
      <c r="J79" s="115" t="s">
        <v>9</v>
      </c>
      <c r="K79" s="10" t="s">
        <v>750</v>
      </c>
    </row>
    <row r="80" spans="1:11" ht="22.5">
      <c r="A80" s="11">
        <v>1</v>
      </c>
      <c r="B80" s="19" t="s">
        <v>171</v>
      </c>
      <c r="C80" s="19" t="s">
        <v>172</v>
      </c>
      <c r="D80" s="38">
        <v>9966227400001</v>
      </c>
      <c r="E80" s="19" t="s">
        <v>173</v>
      </c>
      <c r="F80" s="46" t="s">
        <v>174</v>
      </c>
      <c r="G80" s="33">
        <v>1</v>
      </c>
      <c r="H80" s="145">
        <v>0</v>
      </c>
      <c r="I80" s="145">
        <v>0</v>
      </c>
      <c r="J80" s="146">
        <v>0.23</v>
      </c>
      <c r="K80" s="147">
        <v>0</v>
      </c>
    </row>
    <row r="81" spans="1:11" ht="14.25">
      <c r="A81" s="1"/>
      <c r="B81" s="2"/>
      <c r="C81" s="2"/>
      <c r="D81" s="2"/>
      <c r="E81" s="2"/>
      <c r="F81" s="2"/>
      <c r="G81" s="21" t="s">
        <v>82</v>
      </c>
      <c r="H81" s="22"/>
      <c r="I81" s="85">
        <f>SUM(I80)</f>
        <v>0</v>
      </c>
      <c r="J81" s="86">
        <v>0.23</v>
      </c>
      <c r="K81" s="87">
        <f>SUM(K80)</f>
        <v>0</v>
      </c>
    </row>
    <row r="82" spans="1:11" ht="14.25">
      <c r="A82" s="1"/>
      <c r="B82" s="2"/>
      <c r="C82" s="2"/>
      <c r="D82" s="2"/>
      <c r="E82" s="2"/>
      <c r="F82" s="2"/>
      <c r="G82" s="2"/>
      <c r="H82" s="3"/>
      <c r="I82" s="2"/>
      <c r="J82" s="4"/>
      <c r="K82" s="5"/>
    </row>
    <row r="83" spans="1:13" s="111" customFormat="1" ht="15">
      <c r="A83" s="104">
        <v>10</v>
      </c>
      <c r="B83" s="105" t="s">
        <v>169</v>
      </c>
      <c r="C83" s="106" t="s">
        <v>754</v>
      </c>
      <c r="D83" s="107"/>
      <c r="E83" s="107"/>
      <c r="F83" s="107"/>
      <c r="G83" s="107"/>
      <c r="H83" s="108"/>
      <c r="I83" s="107"/>
      <c r="J83" s="109"/>
      <c r="K83" s="110"/>
      <c r="M83" s="94"/>
    </row>
    <row r="84" spans="1:11" ht="45">
      <c r="A84" s="6"/>
      <c r="B84" s="7" t="s">
        <v>1</v>
      </c>
      <c r="C84" s="7" t="s">
        <v>2</v>
      </c>
      <c r="D84" s="7" t="s">
        <v>3</v>
      </c>
      <c r="E84" s="7" t="s">
        <v>4</v>
      </c>
      <c r="F84" s="7" t="s">
        <v>5</v>
      </c>
      <c r="G84" s="8" t="s">
        <v>6</v>
      </c>
      <c r="H84" s="9" t="s">
        <v>748</v>
      </c>
      <c r="I84" s="114" t="s">
        <v>749</v>
      </c>
      <c r="J84" s="115" t="s">
        <v>9</v>
      </c>
      <c r="K84" s="10" t="s">
        <v>750</v>
      </c>
    </row>
    <row r="85" spans="1:14" ht="33.75">
      <c r="A85" s="11">
        <v>1</v>
      </c>
      <c r="B85" s="135" t="s">
        <v>176</v>
      </c>
      <c r="C85" s="135" t="s">
        <v>177</v>
      </c>
      <c r="D85" s="135" t="s">
        <v>178</v>
      </c>
      <c r="E85" s="135" t="s">
        <v>179</v>
      </c>
      <c r="F85" s="184" t="s">
        <v>180</v>
      </c>
      <c r="G85" s="14">
        <v>1</v>
      </c>
      <c r="H85" s="145">
        <v>0</v>
      </c>
      <c r="I85" s="16">
        <f>H85*G85</f>
        <v>0</v>
      </c>
      <c r="J85" s="17">
        <v>0.23</v>
      </c>
      <c r="K85" s="18">
        <f>I85*1.23</f>
        <v>0</v>
      </c>
      <c r="N85" s="97"/>
    </row>
    <row r="86" spans="1:14" ht="14.25">
      <c r="A86" s="11">
        <v>2</v>
      </c>
      <c r="B86" s="138" t="s">
        <v>181</v>
      </c>
      <c r="C86" s="137" t="s">
        <v>182</v>
      </c>
      <c r="D86" s="139" t="s">
        <v>183</v>
      </c>
      <c r="E86" s="149" t="s">
        <v>184</v>
      </c>
      <c r="F86" s="13" t="s">
        <v>185</v>
      </c>
      <c r="G86" s="14">
        <v>1</v>
      </c>
      <c r="H86" s="145">
        <v>0</v>
      </c>
      <c r="I86" s="16">
        <f aca="true" t="shared" si="2" ref="I86:I98">H86*G86</f>
        <v>0</v>
      </c>
      <c r="J86" s="17">
        <v>0.23</v>
      </c>
      <c r="K86" s="18">
        <f aca="true" t="shared" si="3" ref="K86:K98">I86*1.23</f>
        <v>0</v>
      </c>
      <c r="N86" s="97"/>
    </row>
    <row r="87" spans="1:14" ht="14.25">
      <c r="A87" s="11">
        <v>3</v>
      </c>
      <c r="B87" s="138" t="s">
        <v>181</v>
      </c>
      <c r="C87" s="137" t="s">
        <v>182</v>
      </c>
      <c r="D87" s="139" t="s">
        <v>186</v>
      </c>
      <c r="E87" s="149" t="s">
        <v>184</v>
      </c>
      <c r="F87" s="13" t="s">
        <v>185</v>
      </c>
      <c r="G87" s="14">
        <v>1</v>
      </c>
      <c r="H87" s="145">
        <v>0</v>
      </c>
      <c r="I87" s="16">
        <f t="shared" si="2"/>
        <v>0</v>
      </c>
      <c r="J87" s="17">
        <v>0.23</v>
      </c>
      <c r="K87" s="18">
        <f t="shared" si="3"/>
        <v>0</v>
      </c>
      <c r="N87" s="97"/>
    </row>
    <row r="88" spans="1:14" ht="14.25">
      <c r="A88" s="11">
        <v>4</v>
      </c>
      <c r="B88" s="138" t="s">
        <v>181</v>
      </c>
      <c r="C88" s="137" t="s">
        <v>182</v>
      </c>
      <c r="D88" s="139" t="s">
        <v>187</v>
      </c>
      <c r="E88" s="149" t="s">
        <v>184</v>
      </c>
      <c r="F88" s="13" t="s">
        <v>185</v>
      </c>
      <c r="G88" s="14">
        <v>1</v>
      </c>
      <c r="H88" s="145">
        <v>0</v>
      </c>
      <c r="I88" s="16">
        <f t="shared" si="2"/>
        <v>0</v>
      </c>
      <c r="J88" s="17">
        <v>0.23</v>
      </c>
      <c r="K88" s="18">
        <f t="shared" si="3"/>
        <v>0</v>
      </c>
      <c r="N88" s="97"/>
    </row>
    <row r="89" spans="1:14" ht="56.25">
      <c r="A89" s="11">
        <v>5</v>
      </c>
      <c r="B89" s="137" t="s">
        <v>188</v>
      </c>
      <c r="C89" s="137" t="s">
        <v>189</v>
      </c>
      <c r="D89" s="139" t="s">
        <v>190</v>
      </c>
      <c r="E89" s="137" t="s">
        <v>191</v>
      </c>
      <c r="F89" s="13" t="s">
        <v>185</v>
      </c>
      <c r="G89" s="14">
        <v>1</v>
      </c>
      <c r="H89" s="145">
        <v>0</v>
      </c>
      <c r="I89" s="16">
        <f t="shared" si="2"/>
        <v>0</v>
      </c>
      <c r="J89" s="17">
        <v>0.23</v>
      </c>
      <c r="K89" s="18">
        <f t="shared" si="3"/>
        <v>0</v>
      </c>
      <c r="N89" s="97"/>
    </row>
    <row r="90" spans="1:14" ht="14.25">
      <c r="A90" s="11">
        <v>6</v>
      </c>
      <c r="B90" s="137" t="s">
        <v>181</v>
      </c>
      <c r="C90" s="137" t="s">
        <v>182</v>
      </c>
      <c r="D90" s="139" t="s">
        <v>192</v>
      </c>
      <c r="E90" s="149" t="s">
        <v>184</v>
      </c>
      <c r="F90" s="13" t="s">
        <v>185</v>
      </c>
      <c r="G90" s="14">
        <v>1</v>
      </c>
      <c r="H90" s="145">
        <v>0</v>
      </c>
      <c r="I90" s="16">
        <f t="shared" si="2"/>
        <v>0</v>
      </c>
      <c r="J90" s="17">
        <v>0.23</v>
      </c>
      <c r="K90" s="18">
        <f t="shared" si="3"/>
        <v>0</v>
      </c>
      <c r="N90" s="97"/>
    </row>
    <row r="91" spans="1:14" ht="14.25">
      <c r="A91" s="11">
        <v>7</v>
      </c>
      <c r="B91" s="137" t="s">
        <v>181</v>
      </c>
      <c r="C91" s="137" t="s">
        <v>182</v>
      </c>
      <c r="D91" s="139" t="s">
        <v>193</v>
      </c>
      <c r="E91" s="149" t="s">
        <v>184</v>
      </c>
      <c r="F91" s="13" t="s">
        <v>185</v>
      </c>
      <c r="G91" s="14">
        <v>1</v>
      </c>
      <c r="H91" s="145">
        <v>0</v>
      </c>
      <c r="I91" s="16">
        <f t="shared" si="2"/>
        <v>0</v>
      </c>
      <c r="J91" s="17">
        <v>0.23</v>
      </c>
      <c r="K91" s="18">
        <f t="shared" si="3"/>
        <v>0</v>
      </c>
      <c r="N91" s="97"/>
    </row>
    <row r="92" spans="1:14" ht="22.5">
      <c r="A92" s="11">
        <v>8</v>
      </c>
      <c r="B92" s="137" t="s">
        <v>194</v>
      </c>
      <c r="C92" s="137" t="s">
        <v>195</v>
      </c>
      <c r="D92" s="137" t="s">
        <v>196</v>
      </c>
      <c r="E92" s="137" t="s">
        <v>197</v>
      </c>
      <c r="F92" s="13" t="s">
        <v>185</v>
      </c>
      <c r="G92" s="14">
        <v>1</v>
      </c>
      <c r="H92" s="145">
        <v>0</v>
      </c>
      <c r="I92" s="16">
        <f t="shared" si="2"/>
        <v>0</v>
      </c>
      <c r="J92" s="17">
        <v>0.23</v>
      </c>
      <c r="K92" s="18">
        <f t="shared" si="3"/>
        <v>0</v>
      </c>
      <c r="N92" s="97"/>
    </row>
    <row r="93" spans="1:14" ht="14.25">
      <c r="A93" s="11">
        <v>9</v>
      </c>
      <c r="B93" s="137" t="s">
        <v>198</v>
      </c>
      <c r="C93" s="137" t="s">
        <v>199</v>
      </c>
      <c r="D93" s="137" t="s">
        <v>200</v>
      </c>
      <c r="E93" s="137" t="s">
        <v>201</v>
      </c>
      <c r="F93" s="13" t="s">
        <v>185</v>
      </c>
      <c r="G93" s="14">
        <v>1</v>
      </c>
      <c r="H93" s="145">
        <v>0</v>
      </c>
      <c r="I93" s="16">
        <f t="shared" si="2"/>
        <v>0</v>
      </c>
      <c r="J93" s="17">
        <v>0.23</v>
      </c>
      <c r="K93" s="18">
        <f t="shared" si="3"/>
        <v>0</v>
      </c>
      <c r="N93" s="97"/>
    </row>
    <row r="94" spans="1:14" ht="33.75">
      <c r="A94" s="11">
        <v>10</v>
      </c>
      <c r="B94" s="139" t="s">
        <v>202</v>
      </c>
      <c r="C94" s="139" t="s">
        <v>203</v>
      </c>
      <c r="D94" s="139" t="s">
        <v>178</v>
      </c>
      <c r="E94" s="139" t="s">
        <v>204</v>
      </c>
      <c r="F94" s="13" t="s">
        <v>185</v>
      </c>
      <c r="G94" s="14">
        <v>1</v>
      </c>
      <c r="H94" s="145">
        <v>0</v>
      </c>
      <c r="I94" s="16">
        <f t="shared" si="2"/>
        <v>0</v>
      </c>
      <c r="J94" s="17">
        <v>0.23</v>
      </c>
      <c r="K94" s="18">
        <f t="shared" si="3"/>
        <v>0</v>
      </c>
      <c r="N94" s="97"/>
    </row>
    <row r="95" spans="1:14" ht="14.25">
      <c r="A95" s="11">
        <v>11</v>
      </c>
      <c r="B95" s="150" t="s">
        <v>205</v>
      </c>
      <c r="C95" s="139" t="s">
        <v>206</v>
      </c>
      <c r="D95" s="139" t="s">
        <v>207</v>
      </c>
      <c r="E95" s="139"/>
      <c r="F95" s="13" t="s">
        <v>185</v>
      </c>
      <c r="G95" s="14">
        <v>1</v>
      </c>
      <c r="H95" s="145">
        <v>0</v>
      </c>
      <c r="I95" s="16">
        <f t="shared" si="2"/>
        <v>0</v>
      </c>
      <c r="J95" s="17">
        <v>0.23</v>
      </c>
      <c r="K95" s="18">
        <f t="shared" si="3"/>
        <v>0</v>
      </c>
      <c r="N95" s="97"/>
    </row>
    <row r="96" spans="1:14" ht="14.25">
      <c r="A96" s="11">
        <v>12</v>
      </c>
      <c r="B96" s="150" t="s">
        <v>205</v>
      </c>
      <c r="C96" s="139" t="s">
        <v>206</v>
      </c>
      <c r="D96" s="139" t="s">
        <v>208</v>
      </c>
      <c r="E96" s="139"/>
      <c r="F96" s="13" t="s">
        <v>185</v>
      </c>
      <c r="G96" s="14">
        <v>1</v>
      </c>
      <c r="H96" s="145">
        <v>0</v>
      </c>
      <c r="I96" s="16">
        <f t="shared" si="2"/>
        <v>0</v>
      </c>
      <c r="J96" s="17">
        <v>0.23</v>
      </c>
      <c r="K96" s="18">
        <f t="shared" si="3"/>
        <v>0</v>
      </c>
      <c r="N96" s="97"/>
    </row>
    <row r="97" spans="1:14" ht="14.25">
      <c r="A97" s="11">
        <v>13</v>
      </c>
      <c r="B97" s="150" t="s">
        <v>198</v>
      </c>
      <c r="C97" s="139" t="s">
        <v>209</v>
      </c>
      <c r="D97" s="139">
        <v>29303935</v>
      </c>
      <c r="E97" s="139" t="s">
        <v>210</v>
      </c>
      <c r="F97" s="13" t="s">
        <v>185</v>
      </c>
      <c r="G97" s="14">
        <v>1</v>
      </c>
      <c r="H97" s="145">
        <v>0</v>
      </c>
      <c r="I97" s="16">
        <f t="shared" si="2"/>
        <v>0</v>
      </c>
      <c r="J97" s="17">
        <v>0.23</v>
      </c>
      <c r="K97" s="18">
        <f t="shared" si="3"/>
        <v>0</v>
      </c>
      <c r="N97" s="97"/>
    </row>
    <row r="98" spans="1:14" ht="14.25">
      <c r="A98" s="11">
        <v>14</v>
      </c>
      <c r="B98" s="150" t="s">
        <v>198</v>
      </c>
      <c r="C98" s="139" t="s">
        <v>209</v>
      </c>
      <c r="D98" s="139">
        <v>29304246</v>
      </c>
      <c r="E98" s="139" t="s">
        <v>211</v>
      </c>
      <c r="F98" s="13" t="s">
        <v>185</v>
      </c>
      <c r="G98" s="14">
        <v>1</v>
      </c>
      <c r="H98" s="145">
        <v>0</v>
      </c>
      <c r="I98" s="16">
        <f t="shared" si="2"/>
        <v>0</v>
      </c>
      <c r="J98" s="17">
        <v>0.23</v>
      </c>
      <c r="K98" s="18">
        <f t="shared" si="3"/>
        <v>0</v>
      </c>
      <c r="N98" s="97"/>
    </row>
    <row r="99" spans="1:13" ht="14.25">
      <c r="A99" s="1"/>
      <c r="B99" s="2"/>
      <c r="C99" s="2"/>
      <c r="D99" s="2"/>
      <c r="E99" s="2"/>
      <c r="F99" s="2"/>
      <c r="G99" s="21" t="s">
        <v>82</v>
      </c>
      <c r="H99" s="22"/>
      <c r="I99" s="85">
        <f>SUM(I85:I98)</f>
        <v>0</v>
      </c>
      <c r="J99" s="86">
        <v>0.23</v>
      </c>
      <c r="K99" s="87">
        <f>SUM(K85:K98)</f>
        <v>0</v>
      </c>
      <c r="M99" s="95"/>
    </row>
    <row r="101" spans="1:13" s="111" customFormat="1" ht="15">
      <c r="A101" s="104">
        <v>11</v>
      </c>
      <c r="B101" s="105" t="s">
        <v>175</v>
      </c>
      <c r="C101" s="106" t="s">
        <v>213</v>
      </c>
      <c r="D101" s="107"/>
      <c r="E101" s="107"/>
      <c r="F101" s="107"/>
      <c r="G101" s="107"/>
      <c r="H101" s="108"/>
      <c r="I101" s="107"/>
      <c r="J101" s="109"/>
      <c r="K101" s="110"/>
      <c r="M101" s="94"/>
    </row>
    <row r="102" spans="1:11" ht="45">
      <c r="A102" s="6"/>
      <c r="B102" s="7" t="s">
        <v>1</v>
      </c>
      <c r="C102" s="7" t="s">
        <v>2</v>
      </c>
      <c r="D102" s="7" t="s">
        <v>214</v>
      </c>
      <c r="E102" s="7" t="s">
        <v>4</v>
      </c>
      <c r="F102" s="7" t="s">
        <v>5</v>
      </c>
      <c r="G102" s="8" t="s">
        <v>6</v>
      </c>
      <c r="H102" s="9" t="s">
        <v>748</v>
      </c>
      <c r="I102" s="114" t="s">
        <v>749</v>
      </c>
      <c r="J102" s="115" t="s">
        <v>9</v>
      </c>
      <c r="K102" s="10" t="s">
        <v>750</v>
      </c>
    </row>
    <row r="103" spans="1:11" ht="14.25">
      <c r="A103" s="11">
        <v>1</v>
      </c>
      <c r="B103" s="19" t="s">
        <v>215</v>
      </c>
      <c r="C103" s="12" t="s">
        <v>216</v>
      </c>
      <c r="D103" s="12">
        <v>644</v>
      </c>
      <c r="E103" s="12" t="s">
        <v>217</v>
      </c>
      <c r="F103" s="19" t="s">
        <v>174</v>
      </c>
      <c r="G103" s="39">
        <v>1</v>
      </c>
      <c r="H103" s="145">
        <v>0</v>
      </c>
      <c r="I103" s="145">
        <v>0</v>
      </c>
      <c r="J103" s="146">
        <v>0.23</v>
      </c>
      <c r="K103" s="147">
        <v>0</v>
      </c>
    </row>
    <row r="104" spans="1:11" ht="14.25">
      <c r="A104" s="1"/>
      <c r="B104" s="2"/>
      <c r="C104" s="2"/>
      <c r="D104" s="2"/>
      <c r="E104" s="2"/>
      <c r="F104" s="2"/>
      <c r="G104" s="21" t="s">
        <v>82</v>
      </c>
      <c r="H104" s="22"/>
      <c r="I104" s="85">
        <f>SUM(I103)</f>
        <v>0</v>
      </c>
      <c r="J104" s="86">
        <v>0.23</v>
      </c>
      <c r="K104" s="87">
        <f>SUM(K103)</f>
        <v>0</v>
      </c>
    </row>
    <row r="105" spans="1:11" ht="14.25">
      <c r="A105" s="1"/>
      <c r="B105" s="2"/>
      <c r="C105" s="2"/>
      <c r="D105" s="2"/>
      <c r="E105" s="2"/>
      <c r="F105" s="2"/>
      <c r="G105" s="2"/>
      <c r="H105" s="3"/>
      <c r="I105" s="2"/>
      <c r="J105" s="4"/>
      <c r="K105" s="5"/>
    </row>
    <row r="106" spans="1:13" s="111" customFormat="1" ht="15">
      <c r="A106" s="104">
        <v>12</v>
      </c>
      <c r="B106" s="105" t="s">
        <v>738</v>
      </c>
      <c r="C106" s="106" t="s">
        <v>219</v>
      </c>
      <c r="D106" s="107"/>
      <c r="E106" s="107"/>
      <c r="F106" s="107"/>
      <c r="G106" s="107"/>
      <c r="H106" s="108"/>
      <c r="I106" s="107"/>
      <c r="J106" s="109"/>
      <c r="K106" s="110"/>
      <c r="M106" s="94"/>
    </row>
    <row r="107" spans="1:11" ht="45">
      <c r="A107" s="6"/>
      <c r="B107" s="7" t="s">
        <v>1</v>
      </c>
      <c r="C107" s="7" t="s">
        <v>2</v>
      </c>
      <c r="D107" s="7" t="s">
        <v>214</v>
      </c>
      <c r="E107" s="7" t="s">
        <v>4</v>
      </c>
      <c r="F107" s="7" t="s">
        <v>5</v>
      </c>
      <c r="G107" s="8" t="s">
        <v>6</v>
      </c>
      <c r="H107" s="9" t="s">
        <v>748</v>
      </c>
      <c r="I107" s="114" t="s">
        <v>749</v>
      </c>
      <c r="J107" s="115" t="s">
        <v>9</v>
      </c>
      <c r="K107" s="10" t="s">
        <v>750</v>
      </c>
    </row>
    <row r="108" spans="1:11" ht="22.5">
      <c r="A108" s="11">
        <v>1</v>
      </c>
      <c r="B108" s="136" t="s">
        <v>220</v>
      </c>
      <c r="C108" s="135" t="s">
        <v>221</v>
      </c>
      <c r="D108" s="135">
        <v>1188</v>
      </c>
      <c r="E108" s="135" t="s">
        <v>222</v>
      </c>
      <c r="F108" s="13" t="s">
        <v>52</v>
      </c>
      <c r="G108" s="14">
        <v>1</v>
      </c>
      <c r="H108" s="145">
        <v>0</v>
      </c>
      <c r="I108" s="145">
        <v>0</v>
      </c>
      <c r="J108" s="34">
        <v>0.23</v>
      </c>
      <c r="K108" s="147">
        <v>0</v>
      </c>
    </row>
    <row r="109" spans="1:11" ht="22.5">
      <c r="A109" s="11">
        <v>2</v>
      </c>
      <c r="B109" s="136" t="s">
        <v>220</v>
      </c>
      <c r="C109" s="135" t="s">
        <v>221</v>
      </c>
      <c r="D109" s="135">
        <v>1189</v>
      </c>
      <c r="E109" s="135" t="s">
        <v>223</v>
      </c>
      <c r="F109" s="13" t="s">
        <v>52</v>
      </c>
      <c r="G109" s="14">
        <v>1</v>
      </c>
      <c r="H109" s="145">
        <v>0</v>
      </c>
      <c r="I109" s="145">
        <v>0</v>
      </c>
      <c r="J109" s="34">
        <v>0.23</v>
      </c>
      <c r="K109" s="147">
        <v>0</v>
      </c>
    </row>
    <row r="110" spans="1:11" ht="22.5">
      <c r="A110" s="11">
        <v>3</v>
      </c>
      <c r="B110" s="137" t="s">
        <v>224</v>
      </c>
      <c r="C110" s="137" t="s">
        <v>225</v>
      </c>
      <c r="D110" s="137" t="s">
        <v>226</v>
      </c>
      <c r="E110" s="137" t="s">
        <v>227</v>
      </c>
      <c r="F110" s="13" t="s">
        <v>56</v>
      </c>
      <c r="G110" s="14">
        <v>1</v>
      </c>
      <c r="H110" s="145">
        <v>0</v>
      </c>
      <c r="I110" s="145">
        <v>0</v>
      </c>
      <c r="J110" s="34">
        <v>0.23</v>
      </c>
      <c r="K110" s="147">
        <v>0</v>
      </c>
    </row>
    <row r="111" spans="1:11" ht="22.5">
      <c r="A111" s="11">
        <v>4</v>
      </c>
      <c r="B111" s="137" t="s">
        <v>224</v>
      </c>
      <c r="C111" s="137" t="s">
        <v>225</v>
      </c>
      <c r="D111" s="137" t="s">
        <v>228</v>
      </c>
      <c r="E111" s="137" t="s">
        <v>55</v>
      </c>
      <c r="F111" s="13" t="s">
        <v>56</v>
      </c>
      <c r="G111" s="14">
        <v>1</v>
      </c>
      <c r="H111" s="145">
        <v>0</v>
      </c>
      <c r="I111" s="145">
        <v>0</v>
      </c>
      <c r="J111" s="34">
        <v>0.23</v>
      </c>
      <c r="K111" s="147">
        <v>0</v>
      </c>
    </row>
    <row r="112" spans="1:11" ht="14.25">
      <c r="A112" s="11">
        <v>5</v>
      </c>
      <c r="B112" s="135" t="s">
        <v>229</v>
      </c>
      <c r="C112" s="130" t="s">
        <v>230</v>
      </c>
      <c r="D112" s="130">
        <v>2736</v>
      </c>
      <c r="E112" s="130" t="s">
        <v>231</v>
      </c>
      <c r="F112" s="13" t="s">
        <v>174</v>
      </c>
      <c r="G112" s="14">
        <v>1</v>
      </c>
      <c r="H112" s="145">
        <v>0</v>
      </c>
      <c r="I112" s="145">
        <v>0</v>
      </c>
      <c r="J112" s="34">
        <v>0.23</v>
      </c>
      <c r="K112" s="147">
        <v>0</v>
      </c>
    </row>
    <row r="113" spans="1:11" ht="14.25">
      <c r="A113" s="11">
        <v>6</v>
      </c>
      <c r="B113" s="135" t="s">
        <v>229</v>
      </c>
      <c r="C113" s="130" t="s">
        <v>230</v>
      </c>
      <c r="D113" s="130">
        <v>2735</v>
      </c>
      <c r="E113" s="130" t="s">
        <v>232</v>
      </c>
      <c r="F113" s="13" t="s">
        <v>174</v>
      </c>
      <c r="G113" s="14">
        <v>1</v>
      </c>
      <c r="H113" s="145">
        <v>0</v>
      </c>
      <c r="I113" s="145">
        <v>0</v>
      </c>
      <c r="J113" s="34">
        <v>0.23</v>
      </c>
      <c r="K113" s="147">
        <v>0</v>
      </c>
    </row>
    <row r="114" spans="1:11" ht="14.25">
      <c r="A114" s="11">
        <v>7</v>
      </c>
      <c r="B114" s="135" t="s">
        <v>229</v>
      </c>
      <c r="C114" s="130" t="s">
        <v>230</v>
      </c>
      <c r="D114" s="130">
        <v>2734</v>
      </c>
      <c r="E114" s="130" t="s">
        <v>233</v>
      </c>
      <c r="F114" s="13" t="s">
        <v>174</v>
      </c>
      <c r="G114" s="14">
        <v>1</v>
      </c>
      <c r="H114" s="145">
        <v>0</v>
      </c>
      <c r="I114" s="145">
        <v>0</v>
      </c>
      <c r="J114" s="34">
        <v>0.23</v>
      </c>
      <c r="K114" s="147">
        <v>0</v>
      </c>
    </row>
    <row r="115" spans="1:11" ht="14.25">
      <c r="A115" s="11">
        <v>8</v>
      </c>
      <c r="B115" s="135" t="s">
        <v>229</v>
      </c>
      <c r="C115" s="130" t="s">
        <v>230</v>
      </c>
      <c r="D115" s="130">
        <v>2733</v>
      </c>
      <c r="E115" s="130" t="s">
        <v>234</v>
      </c>
      <c r="F115" s="13" t="s">
        <v>174</v>
      </c>
      <c r="G115" s="14">
        <v>1</v>
      </c>
      <c r="H115" s="145">
        <v>0</v>
      </c>
      <c r="I115" s="145">
        <v>0</v>
      </c>
      <c r="J115" s="34">
        <v>0.23</v>
      </c>
      <c r="K115" s="147">
        <v>0</v>
      </c>
    </row>
    <row r="116" spans="1:11" ht="14.25">
      <c r="A116" s="11">
        <v>9</v>
      </c>
      <c r="B116" s="135" t="s">
        <v>229</v>
      </c>
      <c r="C116" s="130" t="s">
        <v>230</v>
      </c>
      <c r="D116" s="130">
        <v>2732</v>
      </c>
      <c r="E116" s="130" t="s">
        <v>235</v>
      </c>
      <c r="F116" s="13" t="s">
        <v>174</v>
      </c>
      <c r="G116" s="14">
        <v>1</v>
      </c>
      <c r="H116" s="145">
        <v>0</v>
      </c>
      <c r="I116" s="145">
        <v>0</v>
      </c>
      <c r="J116" s="34">
        <v>0.23</v>
      </c>
      <c r="K116" s="147">
        <v>0</v>
      </c>
    </row>
    <row r="117" spans="1:11" ht="14.25">
      <c r="A117" s="11">
        <v>10</v>
      </c>
      <c r="B117" s="135" t="s">
        <v>229</v>
      </c>
      <c r="C117" s="130" t="s">
        <v>230</v>
      </c>
      <c r="D117" s="130">
        <v>2731</v>
      </c>
      <c r="E117" s="130" t="s">
        <v>236</v>
      </c>
      <c r="F117" s="13" t="s">
        <v>174</v>
      </c>
      <c r="G117" s="14">
        <v>1</v>
      </c>
      <c r="H117" s="145">
        <v>0</v>
      </c>
      <c r="I117" s="145">
        <v>0</v>
      </c>
      <c r="J117" s="34">
        <v>0.23</v>
      </c>
      <c r="K117" s="147">
        <v>0</v>
      </c>
    </row>
    <row r="118" spans="1:11" ht="14.25">
      <c r="A118" s="11">
        <v>11</v>
      </c>
      <c r="B118" s="135" t="s">
        <v>229</v>
      </c>
      <c r="C118" s="130" t="s">
        <v>230</v>
      </c>
      <c r="D118" s="130">
        <v>2730</v>
      </c>
      <c r="E118" s="130" t="s">
        <v>237</v>
      </c>
      <c r="F118" s="13" t="s">
        <v>174</v>
      </c>
      <c r="G118" s="14">
        <v>1</v>
      </c>
      <c r="H118" s="145">
        <v>0</v>
      </c>
      <c r="I118" s="145">
        <v>0</v>
      </c>
      <c r="J118" s="34">
        <v>0.23</v>
      </c>
      <c r="K118" s="147">
        <v>0</v>
      </c>
    </row>
    <row r="119" spans="1:11" ht="14.25">
      <c r="A119" s="11">
        <v>12</v>
      </c>
      <c r="B119" s="135" t="s">
        <v>229</v>
      </c>
      <c r="C119" s="130" t="s">
        <v>230</v>
      </c>
      <c r="D119" s="130">
        <v>2729</v>
      </c>
      <c r="E119" s="130" t="s">
        <v>238</v>
      </c>
      <c r="F119" s="13" t="s">
        <v>174</v>
      </c>
      <c r="G119" s="14">
        <v>1</v>
      </c>
      <c r="H119" s="145">
        <v>0</v>
      </c>
      <c r="I119" s="145">
        <v>0</v>
      </c>
      <c r="J119" s="34">
        <v>0.23</v>
      </c>
      <c r="K119" s="147">
        <v>0</v>
      </c>
    </row>
    <row r="120" spans="1:11" ht="14.25">
      <c r="A120" s="11">
        <v>13</v>
      </c>
      <c r="B120" s="136" t="s">
        <v>239</v>
      </c>
      <c r="C120" s="135" t="s">
        <v>240</v>
      </c>
      <c r="D120" s="135" t="s">
        <v>241</v>
      </c>
      <c r="E120" s="135" t="s">
        <v>242</v>
      </c>
      <c r="F120" s="13" t="s">
        <v>61</v>
      </c>
      <c r="G120" s="14">
        <v>1</v>
      </c>
      <c r="H120" s="145">
        <v>0</v>
      </c>
      <c r="I120" s="145">
        <v>0</v>
      </c>
      <c r="J120" s="34">
        <v>0.23</v>
      </c>
      <c r="K120" s="147">
        <v>0</v>
      </c>
    </row>
    <row r="121" spans="1:11" ht="22.5">
      <c r="A121" s="11">
        <v>14</v>
      </c>
      <c r="B121" s="138" t="s">
        <v>243</v>
      </c>
      <c r="C121" s="137" t="s">
        <v>244</v>
      </c>
      <c r="D121" s="137" t="s">
        <v>245</v>
      </c>
      <c r="E121" s="137" t="s">
        <v>246</v>
      </c>
      <c r="F121" s="13" t="s">
        <v>72</v>
      </c>
      <c r="G121" s="14">
        <v>1</v>
      </c>
      <c r="H121" s="145">
        <v>0</v>
      </c>
      <c r="I121" s="145">
        <v>0</v>
      </c>
      <c r="J121" s="34">
        <v>0.23</v>
      </c>
      <c r="K121" s="147">
        <v>0</v>
      </c>
    </row>
    <row r="122" spans="1:11" ht="22.5">
      <c r="A122" s="11">
        <v>15</v>
      </c>
      <c r="B122" s="138" t="s">
        <v>243</v>
      </c>
      <c r="C122" s="137" t="s">
        <v>244</v>
      </c>
      <c r="D122" s="137" t="s">
        <v>247</v>
      </c>
      <c r="E122" s="137" t="s">
        <v>248</v>
      </c>
      <c r="F122" s="13" t="s">
        <v>72</v>
      </c>
      <c r="G122" s="14">
        <v>1</v>
      </c>
      <c r="H122" s="145">
        <v>0</v>
      </c>
      <c r="I122" s="145">
        <v>0</v>
      </c>
      <c r="J122" s="34">
        <v>0.23</v>
      </c>
      <c r="K122" s="147">
        <v>0</v>
      </c>
    </row>
    <row r="123" spans="1:11" ht="22.5">
      <c r="A123" s="11">
        <v>16</v>
      </c>
      <c r="B123" s="137" t="s">
        <v>249</v>
      </c>
      <c r="C123" s="137" t="s">
        <v>250</v>
      </c>
      <c r="D123" s="137" t="s">
        <v>251</v>
      </c>
      <c r="E123" s="137" t="s">
        <v>252</v>
      </c>
      <c r="F123" s="13" t="s">
        <v>72</v>
      </c>
      <c r="G123" s="14">
        <v>1</v>
      </c>
      <c r="H123" s="145">
        <v>0</v>
      </c>
      <c r="I123" s="145">
        <v>0</v>
      </c>
      <c r="J123" s="34">
        <v>0.23</v>
      </c>
      <c r="K123" s="147">
        <v>0</v>
      </c>
    </row>
    <row r="124" spans="1:11" ht="22.5">
      <c r="A124" s="11">
        <v>17</v>
      </c>
      <c r="B124" s="137" t="s">
        <v>249</v>
      </c>
      <c r="C124" s="137" t="s">
        <v>250</v>
      </c>
      <c r="D124" s="137" t="s">
        <v>253</v>
      </c>
      <c r="E124" s="137" t="s">
        <v>254</v>
      </c>
      <c r="F124" s="13" t="s">
        <v>72</v>
      </c>
      <c r="G124" s="14">
        <v>1</v>
      </c>
      <c r="H124" s="145">
        <v>0</v>
      </c>
      <c r="I124" s="145">
        <v>0</v>
      </c>
      <c r="J124" s="34">
        <v>0.23</v>
      </c>
      <c r="K124" s="147">
        <v>0</v>
      </c>
    </row>
    <row r="125" spans="1:11" ht="14.25">
      <c r="A125" s="1"/>
      <c r="B125" s="2"/>
      <c r="C125" s="2"/>
      <c r="D125" s="2"/>
      <c r="E125" s="2"/>
      <c r="F125" s="2"/>
      <c r="G125" s="21" t="s">
        <v>82</v>
      </c>
      <c r="H125" s="22"/>
      <c r="I125" s="85">
        <f>SUM(I108:I124)</f>
        <v>0</v>
      </c>
      <c r="J125" s="86">
        <v>0.23</v>
      </c>
      <c r="K125" s="87">
        <f>SUM(K108:K124)</f>
        <v>0</v>
      </c>
    </row>
    <row r="126" spans="1:11" ht="14.25">
      <c r="A126" s="1"/>
      <c r="B126" s="2"/>
      <c r="C126" s="2"/>
      <c r="D126" s="2"/>
      <c r="E126" s="2"/>
      <c r="F126" s="2"/>
      <c r="G126" s="2"/>
      <c r="H126" s="3"/>
      <c r="I126" s="2"/>
      <c r="J126" s="4"/>
      <c r="K126" s="5"/>
    </row>
    <row r="127" spans="1:13" s="111" customFormat="1" ht="15">
      <c r="A127" s="104">
        <v>13</v>
      </c>
      <c r="B127" s="105" t="s">
        <v>212</v>
      </c>
      <c r="C127" s="106" t="s">
        <v>256</v>
      </c>
      <c r="D127" s="107"/>
      <c r="E127" s="107"/>
      <c r="F127" s="107"/>
      <c r="G127" s="107"/>
      <c r="H127" s="108"/>
      <c r="I127" s="107"/>
      <c r="J127" s="109"/>
      <c r="K127" s="110"/>
      <c r="M127" s="94"/>
    </row>
    <row r="128" spans="1:11" ht="45">
      <c r="A128" s="6"/>
      <c r="B128" s="7" t="s">
        <v>1</v>
      </c>
      <c r="C128" s="7" t="s">
        <v>2</v>
      </c>
      <c r="D128" s="7" t="s">
        <v>3</v>
      </c>
      <c r="E128" s="7" t="s">
        <v>4</v>
      </c>
      <c r="F128" s="7" t="s">
        <v>5</v>
      </c>
      <c r="G128" s="8" t="s">
        <v>6</v>
      </c>
      <c r="H128" s="9" t="s">
        <v>748</v>
      </c>
      <c r="I128" s="114" t="s">
        <v>749</v>
      </c>
      <c r="J128" s="115" t="s">
        <v>9</v>
      </c>
      <c r="K128" s="10" t="s">
        <v>750</v>
      </c>
    </row>
    <row r="129" spans="1:11" ht="22.5">
      <c r="A129" s="11">
        <v>1</v>
      </c>
      <c r="B129" s="20" t="s">
        <v>257</v>
      </c>
      <c r="C129" s="19" t="s">
        <v>258</v>
      </c>
      <c r="D129" s="19" t="s">
        <v>259</v>
      </c>
      <c r="E129" s="19" t="s">
        <v>260</v>
      </c>
      <c r="F129" s="46" t="s">
        <v>61</v>
      </c>
      <c r="G129" s="47">
        <v>1</v>
      </c>
      <c r="H129" s="145">
        <v>0</v>
      </c>
      <c r="I129" s="145">
        <v>0</v>
      </c>
      <c r="J129" s="151">
        <v>0.23</v>
      </c>
      <c r="K129" s="147">
        <v>0</v>
      </c>
    </row>
    <row r="130" spans="1:11" ht="14.25">
      <c r="A130" s="11">
        <v>2</v>
      </c>
      <c r="B130" s="20" t="s">
        <v>261</v>
      </c>
      <c r="C130" s="19" t="s">
        <v>262</v>
      </c>
      <c r="D130" s="40" t="s">
        <v>263</v>
      </c>
      <c r="E130" s="19" t="s">
        <v>80</v>
      </c>
      <c r="F130" s="46" t="s">
        <v>264</v>
      </c>
      <c r="G130" s="47">
        <v>1</v>
      </c>
      <c r="H130" s="145">
        <v>0</v>
      </c>
      <c r="I130" s="145">
        <v>0</v>
      </c>
      <c r="J130" s="151">
        <v>0.23</v>
      </c>
      <c r="K130" s="147">
        <v>0</v>
      </c>
    </row>
    <row r="131" spans="1:11" ht="14.25">
      <c r="A131" s="1"/>
      <c r="B131" s="2"/>
      <c r="C131" s="2"/>
      <c r="D131" s="2"/>
      <c r="E131" s="2"/>
      <c r="F131" s="2"/>
      <c r="G131" s="21" t="s">
        <v>82</v>
      </c>
      <c r="H131" s="22"/>
      <c r="I131" s="85">
        <f>SUM(I129:I130)</f>
        <v>0</v>
      </c>
      <c r="J131" s="86">
        <v>0.23</v>
      </c>
      <c r="K131" s="87">
        <f>SUM(K129:K130)</f>
        <v>0</v>
      </c>
    </row>
    <row r="132" spans="1:11" ht="14.25">
      <c r="A132" s="1"/>
      <c r="B132" s="2"/>
      <c r="C132" s="2"/>
      <c r="D132" s="2"/>
      <c r="E132" s="2"/>
      <c r="F132" s="2"/>
      <c r="G132" s="2"/>
      <c r="H132" s="3"/>
      <c r="I132" s="2"/>
      <c r="J132" s="4"/>
      <c r="K132" s="5"/>
    </row>
    <row r="133" spans="1:13" s="111" customFormat="1" ht="15">
      <c r="A133" s="104">
        <v>14</v>
      </c>
      <c r="B133" s="105" t="s">
        <v>218</v>
      </c>
      <c r="C133" s="106" t="s">
        <v>756</v>
      </c>
      <c r="D133" s="107"/>
      <c r="E133" s="107"/>
      <c r="F133" s="107"/>
      <c r="G133" s="107"/>
      <c r="H133" s="108"/>
      <c r="I133" s="107"/>
      <c r="J133" s="109"/>
      <c r="K133" s="110"/>
      <c r="M133" s="94"/>
    </row>
    <row r="134" spans="1:11" ht="45">
      <c r="A134" s="6"/>
      <c r="B134" s="140" t="s">
        <v>1</v>
      </c>
      <c r="C134" s="140" t="s">
        <v>2</v>
      </c>
      <c r="D134" s="140" t="s">
        <v>3</v>
      </c>
      <c r="E134" s="140" t="s">
        <v>4</v>
      </c>
      <c r="F134" s="140" t="s">
        <v>5</v>
      </c>
      <c r="G134" s="141" t="s">
        <v>6</v>
      </c>
      <c r="H134" s="9" t="s">
        <v>748</v>
      </c>
      <c r="I134" s="114" t="s">
        <v>749</v>
      </c>
      <c r="J134" s="115" t="s">
        <v>9</v>
      </c>
      <c r="K134" s="10" t="s">
        <v>750</v>
      </c>
    </row>
    <row r="135" spans="1:14" ht="14.25">
      <c r="A135" s="11">
        <v>1</v>
      </c>
      <c r="B135" s="135" t="s">
        <v>266</v>
      </c>
      <c r="C135" s="135" t="s">
        <v>267</v>
      </c>
      <c r="D135" s="135">
        <v>40262</v>
      </c>
      <c r="E135" s="135" t="s">
        <v>268</v>
      </c>
      <c r="F135" s="13" t="s">
        <v>49</v>
      </c>
      <c r="G135" s="14">
        <v>1</v>
      </c>
      <c r="H135" s="145">
        <v>0</v>
      </c>
      <c r="I135" s="145">
        <v>0</v>
      </c>
      <c r="J135" s="151">
        <v>0.23</v>
      </c>
      <c r="K135" s="147">
        <v>0</v>
      </c>
      <c r="N135" s="97"/>
    </row>
    <row r="136" spans="1:14" ht="14.25">
      <c r="A136" s="11">
        <v>2</v>
      </c>
      <c r="B136" s="135" t="s">
        <v>269</v>
      </c>
      <c r="C136" s="135" t="s">
        <v>270</v>
      </c>
      <c r="D136" s="135" t="s">
        <v>271</v>
      </c>
      <c r="E136" s="135"/>
      <c r="F136" s="13" t="s">
        <v>52</v>
      </c>
      <c r="G136" s="14">
        <v>1</v>
      </c>
      <c r="H136" s="145">
        <v>0</v>
      </c>
      <c r="I136" s="145">
        <v>0</v>
      </c>
      <c r="J136" s="151">
        <v>0.23</v>
      </c>
      <c r="K136" s="147">
        <v>0</v>
      </c>
      <c r="N136" s="97"/>
    </row>
    <row r="137" spans="1:14" ht="22.5">
      <c r="A137" s="11">
        <v>3</v>
      </c>
      <c r="B137" s="137" t="s">
        <v>272</v>
      </c>
      <c r="C137" s="137" t="s">
        <v>273</v>
      </c>
      <c r="D137" s="137" t="s">
        <v>274</v>
      </c>
      <c r="E137" s="137" t="s">
        <v>275</v>
      </c>
      <c r="F137" s="13" t="s">
        <v>56</v>
      </c>
      <c r="G137" s="14">
        <v>1</v>
      </c>
      <c r="H137" s="145">
        <v>0</v>
      </c>
      <c r="I137" s="145">
        <v>0</v>
      </c>
      <c r="J137" s="151">
        <v>0.23</v>
      </c>
      <c r="K137" s="147">
        <v>0</v>
      </c>
      <c r="N137" s="97"/>
    </row>
    <row r="138" spans="1:14" ht="22.5">
      <c r="A138" s="11">
        <v>4</v>
      </c>
      <c r="B138" s="137" t="s">
        <v>276</v>
      </c>
      <c r="C138" s="137" t="s">
        <v>277</v>
      </c>
      <c r="D138" s="137" t="s">
        <v>278</v>
      </c>
      <c r="E138" s="137" t="s">
        <v>279</v>
      </c>
      <c r="F138" s="13" t="s">
        <v>56</v>
      </c>
      <c r="G138" s="14">
        <v>1</v>
      </c>
      <c r="H138" s="145">
        <v>0</v>
      </c>
      <c r="I138" s="145">
        <v>0</v>
      </c>
      <c r="J138" s="151">
        <v>0.23</v>
      </c>
      <c r="K138" s="147">
        <v>0</v>
      </c>
      <c r="N138" s="97"/>
    </row>
    <row r="139" spans="1:14" ht="33.75">
      <c r="A139" s="11">
        <v>5</v>
      </c>
      <c r="B139" s="137" t="s">
        <v>280</v>
      </c>
      <c r="C139" s="137" t="s">
        <v>281</v>
      </c>
      <c r="D139" s="137" t="s">
        <v>282</v>
      </c>
      <c r="E139" s="137" t="s">
        <v>80</v>
      </c>
      <c r="F139" s="13" t="s">
        <v>56</v>
      </c>
      <c r="G139" s="14">
        <v>1</v>
      </c>
      <c r="H139" s="145">
        <v>0</v>
      </c>
      <c r="I139" s="145">
        <v>0</v>
      </c>
      <c r="J139" s="151">
        <v>0.23</v>
      </c>
      <c r="K139" s="147">
        <v>0</v>
      </c>
      <c r="N139" s="97"/>
    </row>
    <row r="140" spans="1:14" ht="14.25">
      <c r="A140" s="11">
        <v>6</v>
      </c>
      <c r="B140" s="136" t="s">
        <v>283</v>
      </c>
      <c r="C140" s="135" t="s">
        <v>240</v>
      </c>
      <c r="D140" s="135" t="s">
        <v>284</v>
      </c>
      <c r="E140" s="135" t="s">
        <v>285</v>
      </c>
      <c r="F140" s="13" t="s">
        <v>61</v>
      </c>
      <c r="G140" s="14">
        <v>1</v>
      </c>
      <c r="H140" s="145">
        <v>0</v>
      </c>
      <c r="I140" s="145">
        <v>0</v>
      </c>
      <c r="J140" s="151">
        <v>0.23</v>
      </c>
      <c r="K140" s="147">
        <v>0</v>
      </c>
      <c r="N140" s="97"/>
    </row>
    <row r="141" spans="1:14" ht="14.25">
      <c r="A141" s="11">
        <v>7</v>
      </c>
      <c r="B141" s="136" t="s">
        <v>286</v>
      </c>
      <c r="C141" s="135" t="s">
        <v>240</v>
      </c>
      <c r="D141" s="135" t="s">
        <v>287</v>
      </c>
      <c r="E141" s="135" t="s">
        <v>288</v>
      </c>
      <c r="F141" s="13" t="s">
        <v>61</v>
      </c>
      <c r="G141" s="14">
        <v>1</v>
      </c>
      <c r="H141" s="145">
        <v>0</v>
      </c>
      <c r="I141" s="145">
        <v>0</v>
      </c>
      <c r="J141" s="151">
        <v>0.23</v>
      </c>
      <c r="K141" s="147">
        <v>0</v>
      </c>
      <c r="N141" s="97"/>
    </row>
    <row r="142" spans="1:14" ht="22.5">
      <c r="A142" s="11">
        <v>8</v>
      </c>
      <c r="B142" s="137" t="s">
        <v>283</v>
      </c>
      <c r="C142" s="137" t="s">
        <v>244</v>
      </c>
      <c r="D142" s="137" t="s">
        <v>289</v>
      </c>
      <c r="E142" s="137" t="s">
        <v>290</v>
      </c>
      <c r="F142" s="13" t="s">
        <v>72</v>
      </c>
      <c r="G142" s="14">
        <v>1</v>
      </c>
      <c r="H142" s="145">
        <v>0</v>
      </c>
      <c r="I142" s="145">
        <v>0</v>
      </c>
      <c r="J142" s="151">
        <v>0.23</v>
      </c>
      <c r="K142" s="147">
        <v>0</v>
      </c>
      <c r="N142" s="97"/>
    </row>
    <row r="143" spans="1:14" ht="22.5">
      <c r="A143" s="11">
        <v>9</v>
      </c>
      <c r="B143" s="152" t="s">
        <v>283</v>
      </c>
      <c r="C143" s="152" t="s">
        <v>244</v>
      </c>
      <c r="D143" s="152" t="s">
        <v>291</v>
      </c>
      <c r="E143" s="137" t="s">
        <v>292</v>
      </c>
      <c r="F143" s="13" t="s">
        <v>72</v>
      </c>
      <c r="G143" s="14">
        <v>1</v>
      </c>
      <c r="H143" s="145">
        <v>0</v>
      </c>
      <c r="I143" s="145">
        <v>0</v>
      </c>
      <c r="J143" s="151">
        <v>0.23</v>
      </c>
      <c r="K143" s="147">
        <v>0</v>
      </c>
      <c r="N143" s="97"/>
    </row>
    <row r="144" spans="1:14" ht="22.5">
      <c r="A144" s="11">
        <v>10</v>
      </c>
      <c r="B144" s="137" t="s">
        <v>293</v>
      </c>
      <c r="C144" s="137" t="s">
        <v>244</v>
      </c>
      <c r="D144" s="137" t="s">
        <v>294</v>
      </c>
      <c r="E144" s="137" t="s">
        <v>295</v>
      </c>
      <c r="F144" s="13" t="s">
        <v>72</v>
      </c>
      <c r="G144" s="14">
        <v>1</v>
      </c>
      <c r="H144" s="145">
        <v>0</v>
      </c>
      <c r="I144" s="145">
        <v>0</v>
      </c>
      <c r="J144" s="151">
        <v>0.23</v>
      </c>
      <c r="K144" s="147">
        <v>0</v>
      </c>
      <c r="N144" s="97"/>
    </row>
    <row r="145" spans="1:14" ht="14.25">
      <c r="A145" s="11">
        <v>11</v>
      </c>
      <c r="B145" s="136" t="s">
        <v>296</v>
      </c>
      <c r="C145" s="135" t="s">
        <v>297</v>
      </c>
      <c r="D145" s="135" t="s">
        <v>298</v>
      </c>
      <c r="E145" s="135" t="s">
        <v>299</v>
      </c>
      <c r="F145" s="13" t="s">
        <v>264</v>
      </c>
      <c r="G145" s="14">
        <v>1</v>
      </c>
      <c r="H145" s="145">
        <v>0</v>
      </c>
      <c r="I145" s="145">
        <v>0</v>
      </c>
      <c r="J145" s="151">
        <v>0.23</v>
      </c>
      <c r="K145" s="147">
        <v>0</v>
      </c>
      <c r="N145" s="97"/>
    </row>
    <row r="146" spans="1:14" ht="14.25">
      <c r="A146" s="11">
        <v>12</v>
      </c>
      <c r="B146" s="130" t="s">
        <v>300</v>
      </c>
      <c r="C146" s="130" t="s">
        <v>301</v>
      </c>
      <c r="D146" s="130">
        <v>40103</v>
      </c>
      <c r="E146" s="130"/>
      <c r="F146" s="13" t="s">
        <v>168</v>
      </c>
      <c r="G146" s="14">
        <v>1</v>
      </c>
      <c r="H146" s="145">
        <v>0</v>
      </c>
      <c r="I146" s="145">
        <v>0</v>
      </c>
      <c r="J146" s="151">
        <v>0.23</v>
      </c>
      <c r="K146" s="147">
        <v>0</v>
      </c>
      <c r="N146" s="97"/>
    </row>
    <row r="147" spans="1:14" ht="14.25">
      <c r="A147" s="11">
        <v>13</v>
      </c>
      <c r="B147" s="138" t="s">
        <v>302</v>
      </c>
      <c r="C147" s="137" t="s">
        <v>303</v>
      </c>
      <c r="D147" s="137" t="s">
        <v>304</v>
      </c>
      <c r="E147" s="137" t="s">
        <v>305</v>
      </c>
      <c r="F147" s="13" t="s">
        <v>77</v>
      </c>
      <c r="G147" s="14">
        <v>1</v>
      </c>
      <c r="H147" s="145">
        <v>0</v>
      </c>
      <c r="I147" s="145">
        <v>0</v>
      </c>
      <c r="J147" s="151">
        <v>0.23</v>
      </c>
      <c r="K147" s="147">
        <v>0</v>
      </c>
      <c r="N147" s="97"/>
    </row>
    <row r="148" spans="1:14" ht="22.5">
      <c r="A148" s="11">
        <v>14</v>
      </c>
      <c r="B148" s="138" t="s">
        <v>306</v>
      </c>
      <c r="C148" s="137" t="s">
        <v>307</v>
      </c>
      <c r="D148" s="137" t="s">
        <v>308</v>
      </c>
      <c r="E148" s="137" t="s">
        <v>309</v>
      </c>
      <c r="F148" s="13" t="s">
        <v>77</v>
      </c>
      <c r="G148" s="14">
        <v>1</v>
      </c>
      <c r="H148" s="145">
        <v>0</v>
      </c>
      <c r="I148" s="145">
        <v>0</v>
      </c>
      <c r="J148" s="151">
        <v>0.23</v>
      </c>
      <c r="K148" s="147">
        <v>0</v>
      </c>
      <c r="N148" s="97"/>
    </row>
    <row r="149" spans="1:14" ht="14.25">
      <c r="A149" s="11">
        <v>15</v>
      </c>
      <c r="B149" s="153" t="s">
        <v>310</v>
      </c>
      <c r="C149" s="152" t="s">
        <v>311</v>
      </c>
      <c r="D149" s="152">
        <v>110307</v>
      </c>
      <c r="E149" s="152" t="s">
        <v>312</v>
      </c>
      <c r="F149" s="13" t="s">
        <v>313</v>
      </c>
      <c r="G149" s="14">
        <v>1</v>
      </c>
      <c r="H149" s="145">
        <v>0</v>
      </c>
      <c r="I149" s="145">
        <v>0</v>
      </c>
      <c r="J149" s="151">
        <v>0.23</v>
      </c>
      <c r="K149" s="147">
        <v>0</v>
      </c>
      <c r="N149" s="97"/>
    </row>
    <row r="150" spans="1:14" ht="14.25">
      <c r="A150" s="1"/>
      <c r="B150" s="2"/>
      <c r="C150" s="2"/>
      <c r="D150" s="2"/>
      <c r="E150" s="2"/>
      <c r="F150" s="2"/>
      <c r="G150" s="21" t="s">
        <v>82</v>
      </c>
      <c r="H150" s="22"/>
      <c r="I150" s="85">
        <f>SUM(I135:I149)</f>
        <v>0</v>
      </c>
      <c r="J150" s="89">
        <v>0.23</v>
      </c>
      <c r="K150" s="87">
        <f>SUM(K135:K149)</f>
        <v>0</v>
      </c>
      <c r="M150" s="95"/>
      <c r="N150" s="97"/>
    </row>
    <row r="151" spans="1:11" ht="14.25">
      <c r="A151" s="1"/>
      <c r="B151" s="2"/>
      <c r="C151" s="2"/>
      <c r="D151" s="2"/>
      <c r="E151" s="2"/>
      <c r="F151" s="2"/>
      <c r="G151" s="21"/>
      <c r="H151" s="22"/>
      <c r="I151" s="24"/>
      <c r="J151" s="25"/>
      <c r="K151" s="22"/>
    </row>
    <row r="152" spans="1:13" s="111" customFormat="1" ht="15">
      <c r="A152" s="104">
        <v>15</v>
      </c>
      <c r="B152" s="105" t="s">
        <v>255</v>
      </c>
      <c r="C152" s="106" t="s">
        <v>755</v>
      </c>
      <c r="D152" s="107"/>
      <c r="E152" s="107"/>
      <c r="F152" s="107"/>
      <c r="G152" s="107"/>
      <c r="H152" s="108"/>
      <c r="I152" s="107"/>
      <c r="J152" s="109"/>
      <c r="K152" s="110"/>
      <c r="M152" s="94"/>
    </row>
    <row r="153" spans="1:11" ht="45">
      <c r="A153" s="6"/>
      <c r="B153" s="7" t="s">
        <v>1</v>
      </c>
      <c r="C153" s="7" t="s">
        <v>2</v>
      </c>
      <c r="D153" s="7" t="s">
        <v>3</v>
      </c>
      <c r="E153" s="7" t="s">
        <v>4</v>
      </c>
      <c r="F153" s="7" t="s">
        <v>5</v>
      </c>
      <c r="G153" s="8" t="s">
        <v>6</v>
      </c>
      <c r="H153" s="9" t="s">
        <v>748</v>
      </c>
      <c r="I153" s="114" t="s">
        <v>749</v>
      </c>
      <c r="J153" s="115" t="s">
        <v>9</v>
      </c>
      <c r="K153" s="10" t="s">
        <v>750</v>
      </c>
    </row>
    <row r="154" spans="1:11" ht="22.5">
      <c r="A154" s="11">
        <v>1</v>
      </c>
      <c r="B154" s="41" t="s">
        <v>314</v>
      </c>
      <c r="C154" s="42" t="s">
        <v>315</v>
      </c>
      <c r="D154" s="42" t="s">
        <v>316</v>
      </c>
      <c r="E154" s="42" t="s">
        <v>317</v>
      </c>
      <c r="F154" s="13" t="s">
        <v>52</v>
      </c>
      <c r="G154" s="14">
        <v>1</v>
      </c>
      <c r="H154" s="145">
        <v>0</v>
      </c>
      <c r="I154" s="145">
        <v>0</v>
      </c>
      <c r="J154" s="151">
        <v>0.23</v>
      </c>
      <c r="K154" s="147">
        <v>0</v>
      </c>
    </row>
    <row r="155" spans="1:11" ht="22.5">
      <c r="A155" s="11">
        <v>2</v>
      </c>
      <c r="B155" s="19" t="s">
        <v>318</v>
      </c>
      <c r="C155" s="19" t="s">
        <v>315</v>
      </c>
      <c r="D155" s="19" t="s">
        <v>319</v>
      </c>
      <c r="E155" s="19" t="s">
        <v>320</v>
      </c>
      <c r="F155" s="13" t="s">
        <v>52</v>
      </c>
      <c r="G155" s="14">
        <v>1</v>
      </c>
      <c r="H155" s="145">
        <v>0</v>
      </c>
      <c r="I155" s="145">
        <v>0</v>
      </c>
      <c r="J155" s="151">
        <v>0.23</v>
      </c>
      <c r="K155" s="147">
        <v>0</v>
      </c>
    </row>
    <row r="156" spans="1:11" ht="14.25">
      <c r="A156" s="1"/>
      <c r="B156" s="2"/>
      <c r="C156" s="2"/>
      <c r="D156" s="2"/>
      <c r="E156" s="2"/>
      <c r="F156" s="2"/>
      <c r="G156" s="21" t="s">
        <v>82</v>
      </c>
      <c r="H156" s="22"/>
      <c r="I156" s="85">
        <f>SUM(I154:I155)</f>
        <v>0</v>
      </c>
      <c r="J156" s="89">
        <v>0.23</v>
      </c>
      <c r="K156" s="87">
        <f>SUM(K154:K155)</f>
        <v>0</v>
      </c>
    </row>
    <row r="157" spans="1:11" ht="14.25">
      <c r="A157" s="1"/>
      <c r="B157" s="2"/>
      <c r="C157" s="2"/>
      <c r="D157" s="2"/>
      <c r="E157" s="2"/>
      <c r="F157" s="2"/>
      <c r="G157" s="2"/>
      <c r="H157" s="3"/>
      <c r="I157" s="2"/>
      <c r="J157" s="4"/>
      <c r="K157" s="5"/>
    </row>
    <row r="158" spans="1:13" s="111" customFormat="1" ht="15">
      <c r="A158" s="104">
        <v>16</v>
      </c>
      <c r="B158" s="105" t="s">
        <v>265</v>
      </c>
      <c r="C158" s="106" t="s">
        <v>322</v>
      </c>
      <c r="D158" s="107"/>
      <c r="E158" s="107"/>
      <c r="F158" s="107"/>
      <c r="G158" s="107"/>
      <c r="H158" s="108"/>
      <c r="I158" s="107"/>
      <c r="J158" s="109"/>
      <c r="K158" s="110"/>
      <c r="M158" s="94"/>
    </row>
    <row r="159" spans="1:11" ht="45">
      <c r="A159" s="6"/>
      <c r="B159" s="7" t="s">
        <v>1</v>
      </c>
      <c r="C159" s="7" t="s">
        <v>2</v>
      </c>
      <c r="D159" s="7" t="s">
        <v>3</v>
      </c>
      <c r="E159" s="7" t="s">
        <v>4</v>
      </c>
      <c r="F159" s="7" t="s">
        <v>5</v>
      </c>
      <c r="G159" s="8" t="s">
        <v>6</v>
      </c>
      <c r="H159" s="9" t="s">
        <v>748</v>
      </c>
      <c r="I159" s="114" t="s">
        <v>749</v>
      </c>
      <c r="J159" s="115" t="s">
        <v>9</v>
      </c>
      <c r="K159" s="10" t="s">
        <v>750</v>
      </c>
    </row>
    <row r="160" spans="1:11" ht="22.5">
      <c r="A160" s="11">
        <v>1</v>
      </c>
      <c r="B160" s="12" t="s">
        <v>323</v>
      </c>
      <c r="C160" s="12" t="s">
        <v>324</v>
      </c>
      <c r="D160" s="12" t="s">
        <v>325</v>
      </c>
      <c r="E160" s="12" t="s">
        <v>326</v>
      </c>
      <c r="F160" s="19" t="s">
        <v>327</v>
      </c>
      <c r="G160" s="43">
        <v>1</v>
      </c>
      <c r="H160" s="145">
        <v>0</v>
      </c>
      <c r="I160" s="145">
        <v>0</v>
      </c>
      <c r="J160" s="151">
        <v>0.23</v>
      </c>
      <c r="K160" s="147">
        <v>0</v>
      </c>
    </row>
    <row r="161" spans="1:11" ht="14.25">
      <c r="A161" s="11">
        <v>2</v>
      </c>
      <c r="B161" s="12" t="s">
        <v>328</v>
      </c>
      <c r="C161" s="12" t="s">
        <v>329</v>
      </c>
      <c r="D161" s="44">
        <v>3632</v>
      </c>
      <c r="E161" s="12" t="s">
        <v>80</v>
      </c>
      <c r="F161" s="13" t="s">
        <v>102</v>
      </c>
      <c r="G161" s="43">
        <v>1</v>
      </c>
      <c r="H161" s="145">
        <v>0</v>
      </c>
      <c r="I161" s="145">
        <v>0</v>
      </c>
      <c r="J161" s="151">
        <v>0.23</v>
      </c>
      <c r="K161" s="147">
        <v>0</v>
      </c>
    </row>
    <row r="162" spans="1:11" ht="22.5">
      <c r="A162" s="11">
        <v>3</v>
      </c>
      <c r="B162" s="12" t="s">
        <v>330</v>
      </c>
      <c r="C162" s="12" t="s">
        <v>331</v>
      </c>
      <c r="D162" s="44" t="s">
        <v>332</v>
      </c>
      <c r="E162" s="12" t="s">
        <v>333</v>
      </c>
      <c r="F162" s="13" t="s">
        <v>102</v>
      </c>
      <c r="G162" s="43">
        <v>1</v>
      </c>
      <c r="H162" s="145">
        <v>0</v>
      </c>
      <c r="I162" s="145">
        <v>0</v>
      </c>
      <c r="J162" s="151">
        <v>0.23</v>
      </c>
      <c r="K162" s="147">
        <v>0</v>
      </c>
    </row>
    <row r="163" spans="1:11" ht="22.5">
      <c r="A163" s="11">
        <v>4</v>
      </c>
      <c r="B163" s="12" t="s">
        <v>334</v>
      </c>
      <c r="C163" s="12" t="s">
        <v>331</v>
      </c>
      <c r="D163" s="44" t="s">
        <v>335</v>
      </c>
      <c r="E163" s="12" t="s">
        <v>336</v>
      </c>
      <c r="F163" s="13" t="s">
        <v>102</v>
      </c>
      <c r="G163" s="43">
        <v>1</v>
      </c>
      <c r="H163" s="145">
        <v>0</v>
      </c>
      <c r="I163" s="145">
        <v>0</v>
      </c>
      <c r="J163" s="151">
        <v>0.23</v>
      </c>
      <c r="K163" s="147">
        <v>0</v>
      </c>
    </row>
    <row r="164" spans="1:11" ht="14.25">
      <c r="A164" s="11">
        <v>5</v>
      </c>
      <c r="B164" s="12" t="s">
        <v>337</v>
      </c>
      <c r="C164" s="12" t="s">
        <v>338</v>
      </c>
      <c r="D164" s="44" t="s">
        <v>339</v>
      </c>
      <c r="E164" s="12" t="s">
        <v>340</v>
      </c>
      <c r="F164" s="13" t="s">
        <v>102</v>
      </c>
      <c r="G164" s="43">
        <v>1</v>
      </c>
      <c r="H164" s="145">
        <v>0</v>
      </c>
      <c r="I164" s="145">
        <v>0</v>
      </c>
      <c r="J164" s="151">
        <v>0.23</v>
      </c>
      <c r="K164" s="147">
        <v>0</v>
      </c>
    </row>
    <row r="165" spans="1:11" ht="14.25">
      <c r="A165" s="11">
        <v>6</v>
      </c>
      <c r="B165" s="12" t="s">
        <v>341</v>
      </c>
      <c r="C165" s="12" t="s">
        <v>331</v>
      </c>
      <c r="D165" s="44" t="s">
        <v>342</v>
      </c>
      <c r="E165" s="12" t="s">
        <v>80</v>
      </c>
      <c r="F165" s="13" t="s">
        <v>102</v>
      </c>
      <c r="G165" s="43">
        <v>1</v>
      </c>
      <c r="H165" s="145">
        <v>0</v>
      </c>
      <c r="I165" s="145">
        <v>0</v>
      </c>
      <c r="J165" s="151">
        <v>0.23</v>
      </c>
      <c r="K165" s="147">
        <v>0</v>
      </c>
    </row>
    <row r="166" spans="1:11" ht="33.75">
      <c r="A166" s="11">
        <v>7</v>
      </c>
      <c r="B166" s="12" t="s">
        <v>343</v>
      </c>
      <c r="C166" s="12" t="s">
        <v>331</v>
      </c>
      <c r="D166" s="44" t="s">
        <v>344</v>
      </c>
      <c r="E166" s="12" t="s">
        <v>80</v>
      </c>
      <c r="F166" s="46" t="s">
        <v>102</v>
      </c>
      <c r="G166" s="43">
        <v>1</v>
      </c>
      <c r="H166" s="145">
        <v>0</v>
      </c>
      <c r="I166" s="145">
        <v>0</v>
      </c>
      <c r="J166" s="151">
        <v>0.23</v>
      </c>
      <c r="K166" s="147">
        <v>0</v>
      </c>
    </row>
    <row r="167" spans="1:11" ht="33.75">
      <c r="A167" s="11">
        <v>8</v>
      </c>
      <c r="B167" s="12" t="s">
        <v>345</v>
      </c>
      <c r="C167" s="12" t="s">
        <v>346</v>
      </c>
      <c r="D167" s="44">
        <v>200301</v>
      </c>
      <c r="E167" s="12" t="s">
        <v>80</v>
      </c>
      <c r="F167" s="46" t="s">
        <v>102</v>
      </c>
      <c r="G167" s="43">
        <v>1</v>
      </c>
      <c r="H167" s="145">
        <v>0</v>
      </c>
      <c r="I167" s="145">
        <v>0</v>
      </c>
      <c r="J167" s="151">
        <v>0.23</v>
      </c>
      <c r="K167" s="147">
        <v>0</v>
      </c>
    </row>
    <row r="168" spans="1:11" ht="33.75">
      <c r="A168" s="11">
        <v>9</v>
      </c>
      <c r="B168" s="12" t="s">
        <v>347</v>
      </c>
      <c r="C168" s="12" t="s">
        <v>348</v>
      </c>
      <c r="D168" s="44" t="s">
        <v>349</v>
      </c>
      <c r="E168" s="12" t="s">
        <v>80</v>
      </c>
      <c r="F168" s="46" t="s">
        <v>102</v>
      </c>
      <c r="G168" s="43">
        <v>1</v>
      </c>
      <c r="H168" s="145">
        <v>0</v>
      </c>
      <c r="I168" s="145">
        <v>0</v>
      </c>
      <c r="J168" s="151">
        <v>0.23</v>
      </c>
      <c r="K168" s="147">
        <v>0</v>
      </c>
    </row>
    <row r="169" spans="1:11" ht="14.25">
      <c r="A169" s="11">
        <v>10</v>
      </c>
      <c r="B169" s="42" t="s">
        <v>350</v>
      </c>
      <c r="C169" s="42" t="s">
        <v>351</v>
      </c>
      <c r="D169" s="45" t="s">
        <v>352</v>
      </c>
      <c r="E169" s="12" t="s">
        <v>80</v>
      </c>
      <c r="F169" s="13" t="s">
        <v>102</v>
      </c>
      <c r="G169" s="43">
        <v>1</v>
      </c>
      <c r="H169" s="145">
        <v>0</v>
      </c>
      <c r="I169" s="145">
        <v>0</v>
      </c>
      <c r="J169" s="151">
        <v>0.23</v>
      </c>
      <c r="K169" s="147">
        <v>0</v>
      </c>
    </row>
    <row r="170" spans="1:11" ht="135">
      <c r="A170" s="11">
        <v>11</v>
      </c>
      <c r="B170" s="19" t="s">
        <v>353</v>
      </c>
      <c r="C170" s="19" t="s">
        <v>354</v>
      </c>
      <c r="D170" s="40" t="s">
        <v>355</v>
      </c>
      <c r="E170" s="19" t="s">
        <v>356</v>
      </c>
      <c r="F170" s="46" t="s">
        <v>102</v>
      </c>
      <c r="G170" s="43">
        <v>1</v>
      </c>
      <c r="H170" s="145">
        <v>0</v>
      </c>
      <c r="I170" s="145">
        <v>0</v>
      </c>
      <c r="J170" s="151">
        <v>0.23</v>
      </c>
      <c r="K170" s="147">
        <v>0</v>
      </c>
    </row>
    <row r="171" spans="1:11" ht="14.25">
      <c r="A171" s="1"/>
      <c r="B171" s="2"/>
      <c r="C171" s="2"/>
      <c r="D171" s="2"/>
      <c r="E171" s="2"/>
      <c r="F171" s="2"/>
      <c r="G171" s="21" t="s">
        <v>82</v>
      </c>
      <c r="H171" s="22"/>
      <c r="I171" s="85">
        <f>SUM(I160:I170)</f>
        <v>0</v>
      </c>
      <c r="J171" s="89">
        <v>0.23</v>
      </c>
      <c r="K171" s="87">
        <f>SUM(K160:K170)</f>
        <v>0</v>
      </c>
    </row>
    <row r="172" spans="1:11" ht="14.25">
      <c r="A172" s="1"/>
      <c r="B172" s="2"/>
      <c r="C172" s="2"/>
      <c r="D172" s="2"/>
      <c r="E172" s="2"/>
      <c r="F172" s="2"/>
      <c r="G172" s="2"/>
      <c r="H172" s="3"/>
      <c r="I172" s="2"/>
      <c r="J172" s="4"/>
      <c r="K172" s="5"/>
    </row>
    <row r="173" spans="1:13" s="111" customFormat="1" ht="15">
      <c r="A173" s="104">
        <v>17</v>
      </c>
      <c r="B173" s="105" t="s">
        <v>321</v>
      </c>
      <c r="C173" s="106" t="s">
        <v>358</v>
      </c>
      <c r="D173" s="107"/>
      <c r="E173" s="107"/>
      <c r="F173" s="107"/>
      <c r="G173" s="107"/>
      <c r="H173" s="108"/>
      <c r="I173" s="107"/>
      <c r="J173" s="109"/>
      <c r="K173" s="110"/>
      <c r="M173" s="94"/>
    </row>
    <row r="174" spans="1:11" ht="45">
      <c r="A174" s="6"/>
      <c r="B174" s="7" t="s">
        <v>1</v>
      </c>
      <c r="C174" s="7" t="s">
        <v>2</v>
      </c>
      <c r="D174" s="7" t="s">
        <v>3</v>
      </c>
      <c r="E174" s="7" t="s">
        <v>4</v>
      </c>
      <c r="F174" s="7" t="s">
        <v>5</v>
      </c>
      <c r="G174" s="8" t="s">
        <v>6</v>
      </c>
      <c r="H174" s="9" t="s">
        <v>748</v>
      </c>
      <c r="I174" s="114" t="s">
        <v>749</v>
      </c>
      <c r="J174" s="115" t="s">
        <v>9</v>
      </c>
      <c r="K174" s="10" t="s">
        <v>750</v>
      </c>
    </row>
    <row r="175" spans="1:11" ht="14.25">
      <c r="A175" s="11">
        <v>1</v>
      </c>
      <c r="B175" s="149" t="s">
        <v>359</v>
      </c>
      <c r="C175" s="149" t="s">
        <v>360</v>
      </c>
      <c r="D175" s="149">
        <v>125736</v>
      </c>
      <c r="E175" s="149"/>
      <c r="F175" s="46" t="s">
        <v>56</v>
      </c>
      <c r="G175" s="47">
        <v>1</v>
      </c>
      <c r="H175" s="145">
        <v>0</v>
      </c>
      <c r="I175" s="145">
        <v>0</v>
      </c>
      <c r="J175" s="151">
        <v>0.23</v>
      </c>
      <c r="K175" s="147">
        <v>0</v>
      </c>
    </row>
    <row r="176" spans="1:11" ht="14.25">
      <c r="A176" s="11">
        <v>2</v>
      </c>
      <c r="B176" s="135" t="s">
        <v>361</v>
      </c>
      <c r="C176" s="135" t="s">
        <v>362</v>
      </c>
      <c r="D176" s="135">
        <v>612895</v>
      </c>
      <c r="E176" s="135" t="s">
        <v>363</v>
      </c>
      <c r="F176" s="13" t="s">
        <v>61</v>
      </c>
      <c r="G176" s="14">
        <v>1</v>
      </c>
      <c r="H176" s="145">
        <v>0</v>
      </c>
      <c r="I176" s="145">
        <v>0</v>
      </c>
      <c r="J176" s="151">
        <v>0.23</v>
      </c>
      <c r="K176" s="147">
        <v>0</v>
      </c>
    </row>
    <row r="177" spans="1:11" ht="22.5">
      <c r="A177" s="11">
        <v>3</v>
      </c>
      <c r="B177" s="130" t="s">
        <v>364</v>
      </c>
      <c r="C177" s="130" t="s">
        <v>365</v>
      </c>
      <c r="D177" s="130" t="s">
        <v>366</v>
      </c>
      <c r="E177" s="130" t="s">
        <v>367</v>
      </c>
      <c r="F177" s="13" t="s">
        <v>168</v>
      </c>
      <c r="G177" s="14">
        <v>1</v>
      </c>
      <c r="H177" s="145">
        <v>0</v>
      </c>
      <c r="I177" s="145">
        <v>0</v>
      </c>
      <c r="J177" s="151">
        <v>0.23</v>
      </c>
      <c r="K177" s="147">
        <v>0</v>
      </c>
    </row>
    <row r="178" spans="1:11" ht="22.5">
      <c r="A178" s="11">
        <v>4</v>
      </c>
      <c r="B178" s="130" t="s">
        <v>368</v>
      </c>
      <c r="C178" s="130" t="s">
        <v>369</v>
      </c>
      <c r="D178" s="130" t="s">
        <v>370</v>
      </c>
      <c r="E178" s="130"/>
      <c r="F178" s="13" t="s">
        <v>168</v>
      </c>
      <c r="G178" s="14">
        <v>1</v>
      </c>
      <c r="H178" s="145">
        <v>0</v>
      </c>
      <c r="I178" s="145">
        <v>0</v>
      </c>
      <c r="J178" s="151">
        <v>0.23</v>
      </c>
      <c r="K178" s="147">
        <v>0</v>
      </c>
    </row>
    <row r="179" spans="1:11" ht="22.5">
      <c r="A179" s="11">
        <v>5</v>
      </c>
      <c r="B179" s="130" t="s">
        <v>371</v>
      </c>
      <c r="C179" s="130" t="s">
        <v>372</v>
      </c>
      <c r="D179" s="155" t="s">
        <v>373</v>
      </c>
      <c r="E179" s="130" t="s">
        <v>374</v>
      </c>
      <c r="F179" s="13" t="s">
        <v>146</v>
      </c>
      <c r="G179" s="14">
        <v>1</v>
      </c>
      <c r="H179" s="145">
        <v>0</v>
      </c>
      <c r="I179" s="145">
        <v>0</v>
      </c>
      <c r="J179" s="151">
        <v>0.23</v>
      </c>
      <c r="K179" s="147">
        <v>0</v>
      </c>
    </row>
    <row r="180" spans="1:11" ht="14.25">
      <c r="A180" s="1"/>
      <c r="B180" s="2"/>
      <c r="C180" s="2"/>
      <c r="D180" s="2"/>
      <c r="E180" s="2"/>
      <c r="F180" s="2"/>
      <c r="G180" s="21" t="s">
        <v>82</v>
      </c>
      <c r="H180" s="22"/>
      <c r="I180" s="85">
        <f>SUM(I175:I179)</f>
        <v>0</v>
      </c>
      <c r="J180" s="89">
        <v>0.23</v>
      </c>
      <c r="K180" s="87">
        <f>SUM(K175:K179)</f>
        <v>0</v>
      </c>
    </row>
    <row r="181" spans="1:11" ht="14.25">
      <c r="A181" s="1"/>
      <c r="B181" s="2"/>
      <c r="C181" s="2"/>
      <c r="D181" s="2"/>
      <c r="E181" s="2"/>
      <c r="F181" s="2"/>
      <c r="G181" s="2"/>
      <c r="H181" s="3"/>
      <c r="I181" s="2"/>
      <c r="J181" s="4"/>
      <c r="K181" s="5"/>
    </row>
    <row r="182" spans="1:13" s="111" customFormat="1" ht="15">
      <c r="A182" s="104">
        <v>18</v>
      </c>
      <c r="B182" s="105" t="s">
        <v>357</v>
      </c>
      <c r="C182" s="106" t="s">
        <v>376</v>
      </c>
      <c r="D182" s="107"/>
      <c r="E182" s="107"/>
      <c r="F182" s="107"/>
      <c r="G182" s="107"/>
      <c r="H182" s="108"/>
      <c r="I182" s="107"/>
      <c r="J182" s="109"/>
      <c r="K182" s="110"/>
      <c r="M182" s="94"/>
    </row>
    <row r="183" spans="1:11" ht="45">
      <c r="A183" s="6"/>
      <c r="B183" s="7" t="s">
        <v>1</v>
      </c>
      <c r="C183" s="7" t="s">
        <v>2</v>
      </c>
      <c r="D183" s="7" t="s">
        <v>3</v>
      </c>
      <c r="E183" s="7" t="s">
        <v>4</v>
      </c>
      <c r="F183" s="7" t="s">
        <v>5</v>
      </c>
      <c r="G183" s="8" t="s">
        <v>6</v>
      </c>
      <c r="H183" s="9" t="s">
        <v>748</v>
      </c>
      <c r="I183" s="114" t="s">
        <v>749</v>
      </c>
      <c r="J183" s="115" t="s">
        <v>9</v>
      </c>
      <c r="K183" s="10" t="s">
        <v>750</v>
      </c>
    </row>
    <row r="184" spans="1:11" ht="14.25">
      <c r="A184" s="11">
        <v>1</v>
      </c>
      <c r="B184" s="12" t="s">
        <v>377</v>
      </c>
      <c r="C184" s="12" t="s">
        <v>378</v>
      </c>
      <c r="D184" s="12" t="s">
        <v>379</v>
      </c>
      <c r="E184" s="12" t="s">
        <v>380</v>
      </c>
      <c r="F184" s="13" t="s">
        <v>15</v>
      </c>
      <c r="G184" s="14">
        <v>1</v>
      </c>
      <c r="H184" s="145">
        <v>0</v>
      </c>
      <c r="I184" s="145">
        <v>0</v>
      </c>
      <c r="J184" s="151">
        <v>0.23</v>
      </c>
      <c r="K184" s="147">
        <v>0</v>
      </c>
    </row>
    <row r="185" spans="1:11" ht="14.25">
      <c r="A185" s="11">
        <v>2</v>
      </c>
      <c r="B185" s="12" t="s">
        <v>381</v>
      </c>
      <c r="C185" s="12" t="s">
        <v>382</v>
      </c>
      <c r="D185" s="44" t="s">
        <v>383</v>
      </c>
      <c r="E185" s="12" t="s">
        <v>384</v>
      </c>
      <c r="F185" s="13" t="s">
        <v>15</v>
      </c>
      <c r="G185" s="14">
        <v>1</v>
      </c>
      <c r="H185" s="145">
        <v>0</v>
      </c>
      <c r="I185" s="145">
        <v>0</v>
      </c>
      <c r="J185" s="151">
        <v>0.23</v>
      </c>
      <c r="K185" s="147">
        <v>0</v>
      </c>
    </row>
    <row r="186" spans="1:11" ht="14.25">
      <c r="A186" s="1"/>
      <c r="B186" s="2"/>
      <c r="C186" s="2"/>
      <c r="D186" s="2"/>
      <c r="E186" s="2"/>
      <c r="F186" s="2"/>
      <c r="G186" s="21" t="s">
        <v>82</v>
      </c>
      <c r="H186" s="22"/>
      <c r="I186" s="85">
        <f>SUM(I184:I185)</f>
        <v>0</v>
      </c>
      <c r="J186" s="89">
        <v>0.23</v>
      </c>
      <c r="K186" s="87">
        <f>SUM(K184:K185)</f>
        <v>0</v>
      </c>
    </row>
    <row r="187" spans="1:11" ht="14.25">
      <c r="A187" s="1"/>
      <c r="B187" s="2"/>
      <c r="C187" s="2"/>
      <c r="D187" s="2"/>
      <c r="E187" s="2"/>
      <c r="F187" s="2"/>
      <c r="G187" s="2"/>
      <c r="H187" s="3"/>
      <c r="I187" s="2"/>
      <c r="J187" s="4"/>
      <c r="K187" s="5"/>
    </row>
    <row r="188" spans="1:13" s="111" customFormat="1" ht="16.5" customHeight="1">
      <c r="A188" s="104">
        <v>19</v>
      </c>
      <c r="B188" s="105" t="s">
        <v>375</v>
      </c>
      <c r="C188" s="106" t="s">
        <v>386</v>
      </c>
      <c r="D188" s="107"/>
      <c r="E188" s="107"/>
      <c r="F188" s="107"/>
      <c r="G188" s="107"/>
      <c r="H188" s="108"/>
      <c r="I188" s="107"/>
      <c r="J188" s="109"/>
      <c r="K188" s="110"/>
      <c r="M188" s="94"/>
    </row>
    <row r="189" spans="1:11" ht="33.75">
      <c r="A189" s="6"/>
      <c r="B189" s="7" t="s">
        <v>1</v>
      </c>
      <c r="C189" s="7" t="s">
        <v>2</v>
      </c>
      <c r="D189" s="7" t="s">
        <v>3</v>
      </c>
      <c r="E189" s="7" t="s">
        <v>4</v>
      </c>
      <c r="F189" s="7" t="s">
        <v>5</v>
      </c>
      <c r="G189" s="8" t="s">
        <v>6</v>
      </c>
      <c r="H189" s="142" t="s">
        <v>7</v>
      </c>
      <c r="I189" s="114" t="s">
        <v>8</v>
      </c>
      <c r="J189" s="115" t="s">
        <v>9</v>
      </c>
      <c r="K189" s="154" t="s">
        <v>10</v>
      </c>
    </row>
    <row r="190" spans="1:11" ht="22.5">
      <c r="A190" s="11">
        <v>1</v>
      </c>
      <c r="B190" s="158" t="s">
        <v>387</v>
      </c>
      <c r="C190" s="158" t="s">
        <v>388</v>
      </c>
      <c r="D190" s="158">
        <v>9330170</v>
      </c>
      <c r="E190" s="158" t="s">
        <v>389</v>
      </c>
      <c r="F190" s="158" t="s">
        <v>180</v>
      </c>
      <c r="G190" s="48">
        <v>1</v>
      </c>
      <c r="H190" s="145">
        <v>0</v>
      </c>
      <c r="I190" s="145">
        <v>0</v>
      </c>
      <c r="J190" s="151">
        <v>0.23</v>
      </c>
      <c r="K190" s="147">
        <v>0</v>
      </c>
    </row>
    <row r="191" spans="1:11" ht="22.5">
      <c r="A191" s="11">
        <v>2</v>
      </c>
      <c r="B191" s="159" t="s">
        <v>390</v>
      </c>
      <c r="C191" s="159" t="s">
        <v>388</v>
      </c>
      <c r="D191" s="159">
        <v>9330169</v>
      </c>
      <c r="E191" s="160"/>
      <c r="F191" s="163" t="s">
        <v>56</v>
      </c>
      <c r="G191" s="48">
        <v>1</v>
      </c>
      <c r="H191" s="145">
        <v>0</v>
      </c>
      <c r="I191" s="145">
        <v>0</v>
      </c>
      <c r="J191" s="151">
        <v>0.23</v>
      </c>
      <c r="K191" s="147">
        <v>0</v>
      </c>
    </row>
    <row r="192" spans="1:11" ht="14.25">
      <c r="A192" s="11">
        <v>3</v>
      </c>
      <c r="B192" s="161" t="s">
        <v>391</v>
      </c>
      <c r="C192" s="161" t="s">
        <v>392</v>
      </c>
      <c r="D192" s="161">
        <v>8330180</v>
      </c>
      <c r="E192" s="161" t="s">
        <v>393</v>
      </c>
      <c r="F192" s="131" t="s">
        <v>174</v>
      </c>
      <c r="G192" s="48">
        <v>1</v>
      </c>
      <c r="H192" s="145">
        <v>0</v>
      </c>
      <c r="I192" s="145">
        <v>0</v>
      </c>
      <c r="J192" s="151">
        <v>0.23</v>
      </c>
      <c r="K192" s="147">
        <v>0</v>
      </c>
    </row>
    <row r="193" spans="1:11" ht="56.25">
      <c r="A193" s="11">
        <v>4</v>
      </c>
      <c r="B193" s="161" t="s">
        <v>394</v>
      </c>
      <c r="C193" s="135" t="s">
        <v>395</v>
      </c>
      <c r="D193" s="161" t="s">
        <v>396</v>
      </c>
      <c r="E193" s="161" t="s">
        <v>397</v>
      </c>
      <c r="F193" s="163" t="s">
        <v>174</v>
      </c>
      <c r="G193" s="48">
        <v>1</v>
      </c>
      <c r="H193" s="145">
        <v>0</v>
      </c>
      <c r="I193" s="145">
        <v>0</v>
      </c>
      <c r="J193" s="151">
        <v>0.23</v>
      </c>
      <c r="K193" s="147">
        <v>0</v>
      </c>
    </row>
    <row r="194" spans="1:11" ht="22.5">
      <c r="A194" s="11">
        <v>5</v>
      </c>
      <c r="B194" s="161" t="s">
        <v>398</v>
      </c>
      <c r="C194" s="161" t="s">
        <v>399</v>
      </c>
      <c r="D194" s="161" t="s">
        <v>400</v>
      </c>
      <c r="E194" s="131" t="s">
        <v>401</v>
      </c>
      <c r="F194" s="131" t="s">
        <v>174</v>
      </c>
      <c r="G194" s="48">
        <v>1</v>
      </c>
      <c r="H194" s="145">
        <v>0</v>
      </c>
      <c r="I194" s="145">
        <v>0</v>
      </c>
      <c r="J194" s="151">
        <v>0.23</v>
      </c>
      <c r="K194" s="147">
        <v>0</v>
      </c>
    </row>
    <row r="195" spans="1:11" ht="22.5">
      <c r="A195" s="11">
        <v>6</v>
      </c>
      <c r="B195" s="162" t="s">
        <v>402</v>
      </c>
      <c r="C195" s="159" t="s">
        <v>403</v>
      </c>
      <c r="D195" s="159">
        <v>8330179</v>
      </c>
      <c r="E195" s="159"/>
      <c r="F195" s="131" t="s">
        <v>77</v>
      </c>
      <c r="G195" s="48">
        <v>1</v>
      </c>
      <c r="H195" s="145">
        <v>0</v>
      </c>
      <c r="I195" s="145">
        <v>0</v>
      </c>
      <c r="J195" s="151">
        <v>0.23</v>
      </c>
      <c r="K195" s="147">
        <v>0</v>
      </c>
    </row>
    <row r="196" spans="1:11" ht="14.25">
      <c r="A196" s="1"/>
      <c r="B196" s="2"/>
      <c r="C196" s="2"/>
      <c r="D196" s="2"/>
      <c r="E196" s="2"/>
      <c r="F196" s="2"/>
      <c r="G196" s="21" t="s">
        <v>82</v>
      </c>
      <c r="H196" s="22"/>
      <c r="I196" s="85">
        <f>SUM(I190:I195)</f>
        <v>0</v>
      </c>
      <c r="J196" s="89">
        <v>0.23</v>
      </c>
      <c r="K196" s="87">
        <f>SUM(K190:K195)</f>
        <v>0</v>
      </c>
    </row>
    <row r="197" spans="1:11" ht="14.25">
      <c r="A197" s="1"/>
      <c r="B197" s="2"/>
      <c r="C197" s="2"/>
      <c r="D197" s="2"/>
      <c r="E197" s="2"/>
      <c r="F197" s="2"/>
      <c r="G197" s="2"/>
      <c r="H197" s="3"/>
      <c r="I197" s="2"/>
      <c r="J197" s="4"/>
      <c r="K197" s="5"/>
    </row>
    <row r="198" spans="1:13" s="111" customFormat="1" ht="15">
      <c r="A198" s="104">
        <v>20</v>
      </c>
      <c r="B198" s="105" t="s">
        <v>385</v>
      </c>
      <c r="C198" s="106" t="s">
        <v>405</v>
      </c>
      <c r="D198" s="107"/>
      <c r="E198" s="107"/>
      <c r="F198" s="107"/>
      <c r="G198" s="107"/>
      <c r="H198" s="108"/>
      <c r="I198" s="107"/>
      <c r="J198" s="109"/>
      <c r="K198" s="110"/>
      <c r="M198" s="94"/>
    </row>
    <row r="199" spans="1:11" ht="45">
      <c r="A199" s="6"/>
      <c r="B199" s="7" t="s">
        <v>1</v>
      </c>
      <c r="C199" s="7" t="s">
        <v>2</v>
      </c>
      <c r="D199" s="7" t="s">
        <v>3</v>
      </c>
      <c r="E199" s="7" t="s">
        <v>406</v>
      </c>
      <c r="F199" s="7" t="s">
        <v>5</v>
      </c>
      <c r="G199" s="8" t="s">
        <v>6</v>
      </c>
      <c r="H199" s="9" t="s">
        <v>748</v>
      </c>
      <c r="I199" s="114" t="s">
        <v>749</v>
      </c>
      <c r="J199" s="115" t="s">
        <v>9</v>
      </c>
      <c r="K199" s="10" t="s">
        <v>750</v>
      </c>
    </row>
    <row r="200" spans="1:11" ht="22.5">
      <c r="A200" s="11">
        <v>1</v>
      </c>
      <c r="B200" s="132" t="s">
        <v>407</v>
      </c>
      <c r="C200" s="132" t="s">
        <v>408</v>
      </c>
      <c r="D200" s="164">
        <v>6627104035</v>
      </c>
      <c r="E200" s="132" t="s">
        <v>409</v>
      </c>
      <c r="F200" s="133" t="s">
        <v>102</v>
      </c>
      <c r="G200" s="165">
        <v>1</v>
      </c>
      <c r="H200" s="145">
        <v>0</v>
      </c>
      <c r="I200" s="145">
        <v>0</v>
      </c>
      <c r="J200" s="151">
        <v>0.23</v>
      </c>
      <c r="K200" s="147">
        <v>0</v>
      </c>
    </row>
    <row r="201" spans="1:11" ht="14.25">
      <c r="A201" s="11">
        <v>2</v>
      </c>
      <c r="B201" s="130" t="s">
        <v>410</v>
      </c>
      <c r="C201" s="130" t="s">
        <v>411</v>
      </c>
      <c r="D201" s="155" t="s">
        <v>412</v>
      </c>
      <c r="E201" s="130" t="s">
        <v>80</v>
      </c>
      <c r="F201" s="131" t="s">
        <v>102</v>
      </c>
      <c r="G201" s="165">
        <v>1</v>
      </c>
      <c r="H201" s="145">
        <v>0</v>
      </c>
      <c r="I201" s="145">
        <v>0</v>
      </c>
      <c r="J201" s="151">
        <v>0.23</v>
      </c>
      <c r="K201" s="147">
        <v>0</v>
      </c>
    </row>
    <row r="202" spans="1:11" ht="14.25">
      <c r="A202" s="11">
        <v>3</v>
      </c>
      <c r="B202" s="130" t="s">
        <v>413</v>
      </c>
      <c r="C202" s="130" t="s">
        <v>414</v>
      </c>
      <c r="D202" s="155">
        <v>6627104035</v>
      </c>
      <c r="E202" s="130" t="s">
        <v>80</v>
      </c>
      <c r="F202" s="131" t="s">
        <v>102</v>
      </c>
      <c r="G202" s="165">
        <v>1</v>
      </c>
      <c r="H202" s="145">
        <v>0</v>
      </c>
      <c r="I202" s="145">
        <v>0</v>
      </c>
      <c r="J202" s="151">
        <v>0.23</v>
      </c>
      <c r="K202" s="147">
        <v>0</v>
      </c>
    </row>
    <row r="203" spans="1:11" ht="14.25">
      <c r="A203" s="11">
        <v>4</v>
      </c>
      <c r="B203" s="137" t="s">
        <v>415</v>
      </c>
      <c r="C203" s="137" t="s">
        <v>416</v>
      </c>
      <c r="D203" s="137" t="s">
        <v>417</v>
      </c>
      <c r="E203" s="137"/>
      <c r="F203" s="131" t="s">
        <v>56</v>
      </c>
      <c r="G203" s="165">
        <v>1</v>
      </c>
      <c r="H203" s="145">
        <v>0</v>
      </c>
      <c r="I203" s="145">
        <v>0</v>
      </c>
      <c r="J203" s="151">
        <v>0.23</v>
      </c>
      <c r="K203" s="147">
        <v>0</v>
      </c>
    </row>
    <row r="204" spans="1:11" ht="22.5">
      <c r="A204" s="11">
        <v>5</v>
      </c>
      <c r="B204" s="137" t="s">
        <v>418</v>
      </c>
      <c r="C204" s="137" t="s">
        <v>419</v>
      </c>
      <c r="D204" s="137">
        <v>6631480104</v>
      </c>
      <c r="E204" s="137" t="s">
        <v>420</v>
      </c>
      <c r="F204" s="131" t="s">
        <v>56</v>
      </c>
      <c r="G204" s="165">
        <v>1</v>
      </c>
      <c r="H204" s="145">
        <v>0</v>
      </c>
      <c r="I204" s="145">
        <v>0</v>
      </c>
      <c r="J204" s="151">
        <v>0.23</v>
      </c>
      <c r="K204" s="147">
        <v>0</v>
      </c>
    </row>
    <row r="205" spans="1:11" ht="14.25">
      <c r="A205" s="11">
        <v>6</v>
      </c>
      <c r="B205" s="137" t="s">
        <v>421</v>
      </c>
      <c r="C205" s="137" t="s">
        <v>422</v>
      </c>
      <c r="D205" s="137">
        <v>6628140912</v>
      </c>
      <c r="E205" s="137"/>
      <c r="F205" s="131" t="s">
        <v>56</v>
      </c>
      <c r="G205" s="165">
        <v>1</v>
      </c>
      <c r="H205" s="145">
        <v>0</v>
      </c>
      <c r="I205" s="145">
        <v>0</v>
      </c>
      <c r="J205" s="151">
        <v>0.23</v>
      </c>
      <c r="K205" s="147">
        <v>0</v>
      </c>
    </row>
    <row r="206" spans="1:11" ht="14.25">
      <c r="A206" s="11">
        <v>8</v>
      </c>
      <c r="B206" s="167" t="s">
        <v>426</v>
      </c>
      <c r="C206" s="167" t="s">
        <v>427</v>
      </c>
      <c r="D206" s="167">
        <v>361</v>
      </c>
      <c r="E206" s="167" t="s">
        <v>428</v>
      </c>
      <c r="F206" s="131" t="s">
        <v>61</v>
      </c>
      <c r="G206" s="165">
        <v>1</v>
      </c>
      <c r="H206" s="145">
        <v>0</v>
      </c>
      <c r="I206" s="145">
        <v>0</v>
      </c>
      <c r="J206" s="151">
        <v>0.23</v>
      </c>
      <c r="K206" s="147">
        <v>0</v>
      </c>
    </row>
    <row r="207" spans="1:11" ht="33.75">
      <c r="A207" s="11">
        <v>9</v>
      </c>
      <c r="B207" s="167" t="s">
        <v>429</v>
      </c>
      <c r="C207" s="167" t="s">
        <v>430</v>
      </c>
      <c r="D207" s="167" t="s">
        <v>431</v>
      </c>
      <c r="E207" s="167" t="s">
        <v>432</v>
      </c>
      <c r="F207" s="163" t="s">
        <v>61</v>
      </c>
      <c r="G207" s="165">
        <v>1</v>
      </c>
      <c r="H207" s="145">
        <v>0</v>
      </c>
      <c r="I207" s="145">
        <v>0</v>
      </c>
      <c r="J207" s="151">
        <v>0.23</v>
      </c>
      <c r="K207" s="147">
        <v>0</v>
      </c>
    </row>
    <row r="208" spans="1:11" ht="33.75">
      <c r="A208" s="11">
        <v>10</v>
      </c>
      <c r="B208" s="135" t="s">
        <v>433</v>
      </c>
      <c r="C208" s="135" t="s">
        <v>434</v>
      </c>
      <c r="D208" s="135">
        <v>722407</v>
      </c>
      <c r="E208" s="135" t="s">
        <v>435</v>
      </c>
      <c r="F208" s="163" t="s">
        <v>436</v>
      </c>
      <c r="G208" s="165">
        <v>1</v>
      </c>
      <c r="H208" s="145">
        <v>0</v>
      </c>
      <c r="I208" s="145">
        <v>0</v>
      </c>
      <c r="J208" s="151">
        <v>0.23</v>
      </c>
      <c r="K208" s="147">
        <v>0</v>
      </c>
    </row>
    <row r="209" spans="1:11" ht="14.25">
      <c r="A209" s="1"/>
      <c r="B209" s="2"/>
      <c r="C209" s="2"/>
      <c r="D209" s="2"/>
      <c r="E209" s="2"/>
      <c r="F209" s="2"/>
      <c r="G209" s="21" t="s">
        <v>82</v>
      </c>
      <c r="H209" s="22"/>
      <c r="I209" s="85">
        <f>SUM(I200:I208)</f>
        <v>0</v>
      </c>
      <c r="J209" s="89">
        <v>0.23</v>
      </c>
      <c r="K209" s="87">
        <f>SUM(K200:K208)</f>
        <v>0</v>
      </c>
    </row>
    <row r="210" spans="1:11" ht="14.25">
      <c r="A210" s="1"/>
      <c r="B210" s="2"/>
      <c r="C210" s="2"/>
      <c r="D210" s="2"/>
      <c r="E210" s="2"/>
      <c r="F210" s="2"/>
      <c r="G210" s="21"/>
      <c r="H210" s="22"/>
      <c r="I210" s="197"/>
      <c r="J210" s="186"/>
      <c r="K210" s="198"/>
    </row>
    <row r="211" spans="1:11" ht="15">
      <c r="A211" s="200">
        <v>21</v>
      </c>
      <c r="B211" s="105" t="s">
        <v>774</v>
      </c>
      <c r="C211" s="106" t="s">
        <v>405</v>
      </c>
      <c r="D211" s="107"/>
      <c r="E211" s="107"/>
      <c r="F211" s="107"/>
      <c r="G211" s="107"/>
      <c r="H211" s="108"/>
      <c r="I211" s="107"/>
      <c r="J211" s="109"/>
      <c r="K211" s="110"/>
    </row>
    <row r="212" spans="1:11" ht="45">
      <c r="A212" s="202"/>
      <c r="B212" s="199" t="s">
        <v>1</v>
      </c>
      <c r="C212" s="7" t="s">
        <v>2</v>
      </c>
      <c r="D212" s="7" t="s">
        <v>3</v>
      </c>
      <c r="E212" s="7" t="s">
        <v>406</v>
      </c>
      <c r="F212" s="7" t="s">
        <v>5</v>
      </c>
      <c r="G212" s="8" t="s">
        <v>6</v>
      </c>
      <c r="H212" s="9" t="s">
        <v>748</v>
      </c>
      <c r="I212" s="114" t="s">
        <v>749</v>
      </c>
      <c r="J212" s="115" t="s">
        <v>9</v>
      </c>
      <c r="K212" s="10" t="s">
        <v>750</v>
      </c>
    </row>
    <row r="213" spans="1:11" ht="14.25">
      <c r="A213" s="187">
        <v>1</v>
      </c>
      <c r="B213" s="166" t="s">
        <v>423</v>
      </c>
      <c r="C213" s="156" t="s">
        <v>424</v>
      </c>
      <c r="D213" s="156">
        <v>445069</v>
      </c>
      <c r="E213" s="156" t="s">
        <v>425</v>
      </c>
      <c r="F213" s="131" t="s">
        <v>61</v>
      </c>
      <c r="G213" s="165">
        <v>1</v>
      </c>
      <c r="H213" s="145">
        <v>0</v>
      </c>
      <c r="I213" s="205">
        <v>0</v>
      </c>
      <c r="J213" s="206">
        <v>0.23</v>
      </c>
      <c r="K213" s="207">
        <v>0</v>
      </c>
    </row>
    <row r="214" spans="1:11" ht="14.25">
      <c r="A214" s="1"/>
      <c r="B214" s="2"/>
      <c r="C214" s="2"/>
      <c r="D214" s="2"/>
      <c r="E214" s="2"/>
      <c r="F214" s="2"/>
      <c r="G214" s="21" t="s">
        <v>82</v>
      </c>
      <c r="H214" s="22"/>
      <c r="I214" s="194">
        <f>SUM(I213)</f>
        <v>0</v>
      </c>
      <c r="J214" s="195">
        <v>0.23</v>
      </c>
      <c r="K214" s="196">
        <f>SUM(K213)</f>
        <v>0</v>
      </c>
    </row>
    <row r="215" spans="1:11" ht="14.25">
      <c r="A215" s="1"/>
      <c r="B215" s="2"/>
      <c r="C215" s="2"/>
      <c r="D215" s="2"/>
      <c r="E215" s="2"/>
      <c r="F215" s="2"/>
      <c r="G215" s="21"/>
      <c r="H215" s="22"/>
      <c r="I215" s="197"/>
      <c r="J215" s="186"/>
      <c r="K215" s="198"/>
    </row>
    <row r="216" spans="1:11" ht="14.25">
      <c r="A216" s="1"/>
      <c r="B216" s="2"/>
      <c r="C216" s="2"/>
      <c r="D216" s="2"/>
      <c r="E216" s="2"/>
      <c r="F216" s="2"/>
      <c r="G216" s="21"/>
      <c r="H216" s="22"/>
      <c r="I216" s="197"/>
      <c r="J216" s="186"/>
      <c r="K216" s="198"/>
    </row>
    <row r="217" spans="1:13" s="111" customFormat="1" ht="15">
      <c r="A217" s="104">
        <v>22</v>
      </c>
      <c r="B217" s="105" t="s">
        <v>404</v>
      </c>
      <c r="C217" s="106" t="s">
        <v>757</v>
      </c>
      <c r="D217" s="107"/>
      <c r="E217" s="107"/>
      <c r="F217" s="107"/>
      <c r="G217" s="107"/>
      <c r="H217" s="108"/>
      <c r="I217" s="107"/>
      <c r="J217" s="109"/>
      <c r="K217" s="110"/>
      <c r="M217" s="94"/>
    </row>
    <row r="218" spans="1:11" ht="45">
      <c r="A218" s="6"/>
      <c r="B218" s="7" t="s">
        <v>1</v>
      </c>
      <c r="C218" s="7" t="s">
        <v>2</v>
      </c>
      <c r="D218" s="7" t="s">
        <v>3</v>
      </c>
      <c r="E218" s="7" t="s">
        <v>4</v>
      </c>
      <c r="F218" s="7" t="s">
        <v>438</v>
      </c>
      <c r="G218" s="8" t="s">
        <v>6</v>
      </c>
      <c r="H218" s="9" t="s">
        <v>748</v>
      </c>
      <c r="I218" s="114" t="s">
        <v>749</v>
      </c>
      <c r="J218" s="115" t="s">
        <v>9</v>
      </c>
      <c r="K218" s="10" t="s">
        <v>750</v>
      </c>
    </row>
    <row r="219" spans="1:11" ht="22.5">
      <c r="A219" s="11">
        <v>1</v>
      </c>
      <c r="B219" s="135" t="s">
        <v>439</v>
      </c>
      <c r="C219" s="135" t="s">
        <v>440</v>
      </c>
      <c r="D219" s="135" t="s">
        <v>441</v>
      </c>
      <c r="E219" s="135" t="s">
        <v>442</v>
      </c>
      <c r="F219" s="163" t="s">
        <v>126</v>
      </c>
      <c r="G219" s="14">
        <v>1</v>
      </c>
      <c r="H219" s="145">
        <v>0</v>
      </c>
      <c r="I219" s="145">
        <v>0</v>
      </c>
      <c r="J219" s="151">
        <v>0.23</v>
      </c>
      <c r="K219" s="147">
        <v>0</v>
      </c>
    </row>
    <row r="220" spans="1:11" ht="22.5">
      <c r="A220" s="11">
        <v>2</v>
      </c>
      <c r="B220" s="137" t="s">
        <v>439</v>
      </c>
      <c r="C220" s="137" t="s">
        <v>440</v>
      </c>
      <c r="D220" s="137" t="s">
        <v>443</v>
      </c>
      <c r="E220" s="137" t="s">
        <v>444</v>
      </c>
      <c r="F220" s="163" t="s">
        <v>56</v>
      </c>
      <c r="G220" s="14">
        <v>1</v>
      </c>
      <c r="H220" s="145">
        <v>0</v>
      </c>
      <c r="I220" s="145">
        <v>0</v>
      </c>
      <c r="J220" s="151">
        <v>0.23</v>
      </c>
      <c r="K220" s="147">
        <v>0</v>
      </c>
    </row>
    <row r="221" spans="1:11" ht="14.25">
      <c r="A221" s="49"/>
      <c r="B221" s="2"/>
      <c r="C221" s="2"/>
      <c r="D221" s="2"/>
      <c r="E221" s="2"/>
      <c r="F221" s="2"/>
      <c r="G221" s="21" t="s">
        <v>82</v>
      </c>
      <c r="H221" s="22"/>
      <c r="I221" s="85">
        <f>SUM(I219:I220)</f>
        <v>0</v>
      </c>
      <c r="J221" s="89">
        <v>0.23</v>
      </c>
      <c r="K221" s="87">
        <f>SUM(K219:K220)</f>
        <v>0</v>
      </c>
    </row>
    <row r="222" spans="1:11" ht="14.25">
      <c r="A222" s="49"/>
      <c r="B222" s="2"/>
      <c r="C222" s="2"/>
      <c r="D222" s="2"/>
      <c r="E222" s="2"/>
      <c r="F222" s="2"/>
      <c r="G222" s="21"/>
      <c r="H222" s="22"/>
      <c r="I222" s="24"/>
      <c r="J222" s="25"/>
      <c r="K222" s="22"/>
    </row>
    <row r="223" spans="1:13" s="111" customFormat="1" ht="15">
      <c r="A223" s="104">
        <v>23</v>
      </c>
      <c r="B223" s="105" t="s">
        <v>437</v>
      </c>
      <c r="C223" s="106" t="s">
        <v>758</v>
      </c>
      <c r="D223" s="107"/>
      <c r="E223" s="107"/>
      <c r="F223" s="107"/>
      <c r="G223" s="107"/>
      <c r="H223" s="108"/>
      <c r="I223" s="107"/>
      <c r="J223" s="109"/>
      <c r="K223" s="110"/>
      <c r="M223" s="94"/>
    </row>
    <row r="224" spans="1:11" ht="45">
      <c r="A224" s="50"/>
      <c r="B224" s="140" t="s">
        <v>1</v>
      </c>
      <c r="C224" s="140" t="s">
        <v>2</v>
      </c>
      <c r="D224" s="140" t="s">
        <v>3</v>
      </c>
      <c r="E224" s="140" t="s">
        <v>4</v>
      </c>
      <c r="F224" s="140" t="s">
        <v>438</v>
      </c>
      <c r="G224" s="141" t="s">
        <v>6</v>
      </c>
      <c r="H224" s="9" t="s">
        <v>748</v>
      </c>
      <c r="I224" s="114" t="s">
        <v>749</v>
      </c>
      <c r="J224" s="115" t="s">
        <v>9</v>
      </c>
      <c r="K224" s="10" t="s">
        <v>750</v>
      </c>
    </row>
    <row r="225" spans="1:14" ht="33.75">
      <c r="A225" s="51">
        <v>1</v>
      </c>
      <c r="B225" s="20" t="s">
        <v>445</v>
      </c>
      <c r="C225" s="19" t="s">
        <v>446</v>
      </c>
      <c r="D225" s="19" t="s">
        <v>447</v>
      </c>
      <c r="E225" s="19" t="s">
        <v>448</v>
      </c>
      <c r="F225" s="46" t="s">
        <v>52</v>
      </c>
      <c r="G225" s="47">
        <v>1</v>
      </c>
      <c r="H225" s="145">
        <v>0</v>
      </c>
      <c r="I225" s="145">
        <v>0</v>
      </c>
      <c r="J225" s="151">
        <v>0.23</v>
      </c>
      <c r="K225" s="147">
        <v>0</v>
      </c>
      <c r="N225" s="97"/>
    </row>
    <row r="226" spans="1:14" ht="14.25">
      <c r="A226" s="11">
        <v>2</v>
      </c>
      <c r="B226" s="20" t="s">
        <v>449</v>
      </c>
      <c r="C226" s="19" t="s">
        <v>450</v>
      </c>
      <c r="D226" s="19">
        <v>4111030</v>
      </c>
      <c r="E226" s="19" t="s">
        <v>451</v>
      </c>
      <c r="F226" s="46" t="s">
        <v>126</v>
      </c>
      <c r="G226" s="47">
        <v>1</v>
      </c>
      <c r="H226" s="145">
        <v>0</v>
      </c>
      <c r="I226" s="145">
        <v>0</v>
      </c>
      <c r="J226" s="151">
        <v>0.23</v>
      </c>
      <c r="K226" s="147">
        <v>0</v>
      </c>
      <c r="N226" s="97"/>
    </row>
    <row r="227" spans="1:14" ht="22.5">
      <c r="A227" s="11">
        <v>3</v>
      </c>
      <c r="B227" s="52" t="s">
        <v>452</v>
      </c>
      <c r="C227" s="19" t="s">
        <v>453</v>
      </c>
      <c r="D227" s="19">
        <v>16131977</v>
      </c>
      <c r="E227" s="46" t="s">
        <v>454</v>
      </c>
      <c r="F227" s="46" t="s">
        <v>126</v>
      </c>
      <c r="G227" s="47">
        <v>1</v>
      </c>
      <c r="H227" s="145">
        <v>0</v>
      </c>
      <c r="I227" s="145">
        <v>0</v>
      </c>
      <c r="J227" s="151">
        <v>0.23</v>
      </c>
      <c r="K227" s="147">
        <v>0</v>
      </c>
      <c r="N227" s="97"/>
    </row>
    <row r="228" spans="1:14" ht="14.25">
      <c r="A228" s="49"/>
      <c r="B228" s="2"/>
      <c r="C228" s="2"/>
      <c r="D228" s="2"/>
      <c r="E228" s="2"/>
      <c r="F228" s="2"/>
      <c r="G228" s="21" t="s">
        <v>82</v>
      </c>
      <c r="H228" s="22"/>
      <c r="I228" s="85">
        <f>SUM(I225:I227)</f>
        <v>0</v>
      </c>
      <c r="J228" s="86">
        <v>0.23</v>
      </c>
      <c r="K228" s="87">
        <f>SUM(K225:K227)</f>
        <v>0</v>
      </c>
      <c r="M228" s="95"/>
      <c r="N228" s="97"/>
    </row>
    <row r="229" spans="1:14" ht="14.25">
      <c r="A229" s="1"/>
      <c r="B229" s="2"/>
      <c r="C229" s="2"/>
      <c r="D229" s="2"/>
      <c r="E229" s="2"/>
      <c r="F229" s="2"/>
      <c r="G229" s="2"/>
      <c r="H229" s="3"/>
      <c r="I229" s="2"/>
      <c r="J229" s="4"/>
      <c r="K229" s="5"/>
      <c r="N229" s="97"/>
    </row>
    <row r="230" spans="1:13" s="111" customFormat="1" ht="15">
      <c r="A230" s="104">
        <v>24</v>
      </c>
      <c r="B230" s="105" t="s">
        <v>455</v>
      </c>
      <c r="C230" s="106" t="s">
        <v>456</v>
      </c>
      <c r="D230" s="107"/>
      <c r="E230" s="107"/>
      <c r="F230" s="107"/>
      <c r="G230" s="107"/>
      <c r="H230" s="108"/>
      <c r="I230" s="107"/>
      <c r="J230" s="109"/>
      <c r="K230" s="110"/>
      <c r="M230" s="94"/>
    </row>
    <row r="231" spans="1:11" ht="45">
      <c r="A231" s="50"/>
      <c r="B231" s="7" t="s">
        <v>1</v>
      </c>
      <c r="C231" s="7" t="s">
        <v>2</v>
      </c>
      <c r="D231" s="7" t="s">
        <v>3</v>
      </c>
      <c r="E231" s="7" t="s">
        <v>4</v>
      </c>
      <c r="F231" s="7" t="s">
        <v>438</v>
      </c>
      <c r="G231" s="8" t="s">
        <v>6</v>
      </c>
      <c r="H231" s="9" t="s">
        <v>748</v>
      </c>
      <c r="I231" s="114" t="s">
        <v>749</v>
      </c>
      <c r="J231" s="115" t="s">
        <v>9</v>
      </c>
      <c r="K231" s="10" t="s">
        <v>750</v>
      </c>
    </row>
    <row r="232" spans="1:11" ht="22.5">
      <c r="A232" s="53">
        <v>1</v>
      </c>
      <c r="B232" s="19" t="s">
        <v>457</v>
      </c>
      <c r="C232" s="19" t="s">
        <v>458</v>
      </c>
      <c r="D232" s="19">
        <v>990227</v>
      </c>
      <c r="E232" s="19" t="s">
        <v>459</v>
      </c>
      <c r="F232" s="13" t="s">
        <v>436</v>
      </c>
      <c r="G232" s="14">
        <v>1</v>
      </c>
      <c r="H232" s="145">
        <v>0</v>
      </c>
      <c r="I232" s="145">
        <v>0</v>
      </c>
      <c r="J232" s="151">
        <v>0.23</v>
      </c>
      <c r="K232" s="147">
        <v>0</v>
      </c>
    </row>
    <row r="233" spans="1:11" ht="22.5">
      <c r="A233" s="11">
        <v>2</v>
      </c>
      <c r="B233" s="12" t="s">
        <v>460</v>
      </c>
      <c r="C233" s="12" t="s">
        <v>461</v>
      </c>
      <c r="D233" s="12" t="s">
        <v>462</v>
      </c>
      <c r="E233" s="12" t="s">
        <v>463</v>
      </c>
      <c r="F233" s="46" t="s">
        <v>168</v>
      </c>
      <c r="G233" s="14">
        <v>1</v>
      </c>
      <c r="H233" s="145">
        <v>0</v>
      </c>
      <c r="I233" s="145">
        <v>0</v>
      </c>
      <c r="J233" s="151">
        <v>0.23</v>
      </c>
      <c r="K233" s="147">
        <v>0</v>
      </c>
    </row>
    <row r="234" spans="1:11" ht="14.25">
      <c r="A234" s="11">
        <v>3</v>
      </c>
      <c r="B234" s="12" t="s">
        <v>464</v>
      </c>
      <c r="C234" s="12" t="s">
        <v>465</v>
      </c>
      <c r="D234" s="12">
        <v>31375</v>
      </c>
      <c r="E234" s="12" t="s">
        <v>466</v>
      </c>
      <c r="F234" s="13" t="s">
        <v>168</v>
      </c>
      <c r="G234" s="14">
        <v>1</v>
      </c>
      <c r="H234" s="145">
        <v>0</v>
      </c>
      <c r="I234" s="145">
        <v>0</v>
      </c>
      <c r="J234" s="151">
        <v>0.23</v>
      </c>
      <c r="K234" s="147">
        <v>0</v>
      </c>
    </row>
    <row r="235" spans="1:11" ht="14.25">
      <c r="A235" s="49"/>
      <c r="B235" s="2"/>
      <c r="C235" s="2"/>
      <c r="D235" s="2"/>
      <c r="E235" s="2"/>
      <c r="F235" s="2"/>
      <c r="G235" s="21" t="s">
        <v>82</v>
      </c>
      <c r="H235" s="54"/>
      <c r="I235" s="85">
        <f>SUM(I232:I234)</f>
        <v>0</v>
      </c>
      <c r="J235" s="86">
        <v>0.23</v>
      </c>
      <c r="K235" s="87">
        <f>SUM(K232:K234)</f>
        <v>0</v>
      </c>
    </row>
    <row r="236" spans="1:11" ht="14.25">
      <c r="A236" s="49"/>
      <c r="B236" s="2"/>
      <c r="C236" s="2"/>
      <c r="D236" s="2"/>
      <c r="E236" s="2"/>
      <c r="F236" s="2"/>
      <c r="G236" s="23"/>
      <c r="H236" s="54"/>
      <c r="I236" s="55"/>
      <c r="J236" s="56"/>
      <c r="K236" s="54"/>
    </row>
    <row r="237" spans="1:13" s="111" customFormat="1" ht="15">
      <c r="A237" s="104">
        <v>25</v>
      </c>
      <c r="B237" s="105" t="s">
        <v>467</v>
      </c>
      <c r="C237" s="106" t="s">
        <v>760</v>
      </c>
      <c r="D237" s="107"/>
      <c r="E237" s="107"/>
      <c r="F237" s="107"/>
      <c r="G237" s="107"/>
      <c r="H237" s="108"/>
      <c r="I237" s="107"/>
      <c r="J237" s="109"/>
      <c r="K237" s="110"/>
      <c r="M237" s="94"/>
    </row>
    <row r="238" spans="1:11" ht="45">
      <c r="A238" s="50"/>
      <c r="B238" s="7" t="s">
        <v>1</v>
      </c>
      <c r="C238" s="7" t="s">
        <v>2</v>
      </c>
      <c r="D238" s="7" t="s">
        <v>3</v>
      </c>
      <c r="E238" s="7" t="s">
        <v>4</v>
      </c>
      <c r="F238" s="7" t="s">
        <v>5</v>
      </c>
      <c r="G238" s="141" t="s">
        <v>6</v>
      </c>
      <c r="H238" s="9" t="s">
        <v>748</v>
      </c>
      <c r="I238" s="114" t="s">
        <v>749</v>
      </c>
      <c r="J238" s="115" t="s">
        <v>9</v>
      </c>
      <c r="K238" s="10" t="s">
        <v>750</v>
      </c>
    </row>
    <row r="239" spans="1:11" ht="22.5">
      <c r="A239" s="11">
        <v>1</v>
      </c>
      <c r="B239" s="139" t="s">
        <v>468</v>
      </c>
      <c r="C239" s="139" t="s">
        <v>469</v>
      </c>
      <c r="D239" s="139" t="s">
        <v>274</v>
      </c>
      <c r="E239" s="139" t="s">
        <v>470</v>
      </c>
      <c r="F239" s="13" t="s">
        <v>471</v>
      </c>
      <c r="G239" s="48">
        <v>1</v>
      </c>
      <c r="H239" s="145">
        <v>0</v>
      </c>
      <c r="I239" s="145">
        <v>0</v>
      </c>
      <c r="J239" s="151">
        <v>0.23</v>
      </c>
      <c r="K239" s="147">
        <v>0</v>
      </c>
    </row>
    <row r="240" spans="1:11" ht="14.25">
      <c r="A240" s="11">
        <v>2</v>
      </c>
      <c r="B240" s="139" t="s">
        <v>472</v>
      </c>
      <c r="C240" s="139" t="s">
        <v>473</v>
      </c>
      <c r="D240" s="168" t="s">
        <v>474</v>
      </c>
      <c r="E240" s="139" t="s">
        <v>475</v>
      </c>
      <c r="F240" s="13" t="s">
        <v>471</v>
      </c>
      <c r="G240" s="48">
        <v>1</v>
      </c>
      <c r="H240" s="145">
        <v>0</v>
      </c>
      <c r="I240" s="145">
        <v>0</v>
      </c>
      <c r="J240" s="151">
        <v>0.23</v>
      </c>
      <c r="K240" s="147">
        <v>0</v>
      </c>
    </row>
    <row r="241" spans="1:11" ht="14.25">
      <c r="A241" s="11">
        <v>3</v>
      </c>
      <c r="B241" s="169" t="s">
        <v>476</v>
      </c>
      <c r="C241" s="169" t="s">
        <v>477</v>
      </c>
      <c r="D241" s="170" t="s">
        <v>478</v>
      </c>
      <c r="E241" s="169" t="s">
        <v>479</v>
      </c>
      <c r="F241" s="13" t="s">
        <v>471</v>
      </c>
      <c r="G241" s="48">
        <v>1</v>
      </c>
      <c r="H241" s="145">
        <v>0</v>
      </c>
      <c r="I241" s="145">
        <v>0</v>
      </c>
      <c r="J241" s="151">
        <v>0.23</v>
      </c>
      <c r="K241" s="147">
        <v>0</v>
      </c>
    </row>
    <row r="242" spans="1:11" ht="14.25">
      <c r="A242" s="11">
        <v>4</v>
      </c>
      <c r="B242" s="139" t="s">
        <v>480</v>
      </c>
      <c r="C242" s="139" t="s">
        <v>481</v>
      </c>
      <c r="D242" s="139" t="s">
        <v>482</v>
      </c>
      <c r="E242" s="139" t="s">
        <v>483</v>
      </c>
      <c r="F242" s="13" t="s">
        <v>471</v>
      </c>
      <c r="G242" s="48">
        <v>1</v>
      </c>
      <c r="H242" s="145">
        <v>0</v>
      </c>
      <c r="I242" s="145">
        <v>0</v>
      </c>
      <c r="J242" s="151">
        <v>0.23</v>
      </c>
      <c r="K242" s="147">
        <v>0</v>
      </c>
    </row>
    <row r="243" spans="1:11" ht="14.25">
      <c r="A243" s="11">
        <v>5</v>
      </c>
      <c r="B243" s="139" t="s">
        <v>484</v>
      </c>
      <c r="C243" s="139" t="s">
        <v>485</v>
      </c>
      <c r="D243" s="171" t="s">
        <v>486</v>
      </c>
      <c r="E243" s="139" t="s">
        <v>487</v>
      </c>
      <c r="F243" s="13" t="s">
        <v>471</v>
      </c>
      <c r="G243" s="48">
        <v>1</v>
      </c>
      <c r="H243" s="145">
        <v>0</v>
      </c>
      <c r="I243" s="145">
        <v>0</v>
      </c>
      <c r="J243" s="151">
        <v>0.23</v>
      </c>
      <c r="K243" s="147">
        <v>0</v>
      </c>
    </row>
    <row r="244" spans="1:11" ht="14.25">
      <c r="A244" s="11">
        <v>6</v>
      </c>
      <c r="B244" s="139" t="s">
        <v>484</v>
      </c>
      <c r="C244" s="139" t="s">
        <v>485</v>
      </c>
      <c r="D244" s="172" t="s">
        <v>488</v>
      </c>
      <c r="E244" s="173" t="s">
        <v>489</v>
      </c>
      <c r="F244" s="13" t="s">
        <v>471</v>
      </c>
      <c r="G244" s="48">
        <v>1</v>
      </c>
      <c r="H244" s="145">
        <v>0</v>
      </c>
      <c r="I244" s="145">
        <v>0</v>
      </c>
      <c r="J244" s="151">
        <v>0.23</v>
      </c>
      <c r="K244" s="147">
        <v>0</v>
      </c>
    </row>
    <row r="245" spans="1:11" ht="22.5">
      <c r="A245" s="11">
        <v>7</v>
      </c>
      <c r="B245" s="139" t="s">
        <v>490</v>
      </c>
      <c r="C245" s="139" t="s">
        <v>491</v>
      </c>
      <c r="D245" s="139" t="s">
        <v>274</v>
      </c>
      <c r="E245" s="139" t="s">
        <v>492</v>
      </c>
      <c r="F245" s="13" t="s">
        <v>471</v>
      </c>
      <c r="G245" s="48">
        <v>1</v>
      </c>
      <c r="H245" s="145">
        <v>0</v>
      </c>
      <c r="I245" s="145">
        <v>0</v>
      </c>
      <c r="J245" s="151">
        <v>0.23</v>
      </c>
      <c r="K245" s="147">
        <v>0</v>
      </c>
    </row>
    <row r="246" spans="1:11" ht="14.25">
      <c r="A246" s="11">
        <v>8</v>
      </c>
      <c r="B246" s="139" t="s">
        <v>493</v>
      </c>
      <c r="C246" s="139" t="s">
        <v>494</v>
      </c>
      <c r="D246" s="139" t="s">
        <v>274</v>
      </c>
      <c r="E246" s="139" t="s">
        <v>495</v>
      </c>
      <c r="F246" s="13" t="s">
        <v>471</v>
      </c>
      <c r="G246" s="48">
        <v>1</v>
      </c>
      <c r="H246" s="145">
        <v>0</v>
      </c>
      <c r="I246" s="145">
        <v>0</v>
      </c>
      <c r="J246" s="151">
        <v>0.23</v>
      </c>
      <c r="K246" s="147">
        <v>0</v>
      </c>
    </row>
    <row r="247" spans="1:11" ht="22.5">
      <c r="A247" s="11">
        <v>9</v>
      </c>
      <c r="B247" s="139" t="s">
        <v>496</v>
      </c>
      <c r="C247" s="139" t="s">
        <v>497</v>
      </c>
      <c r="D247" s="139" t="s">
        <v>498</v>
      </c>
      <c r="E247" s="139" t="s">
        <v>499</v>
      </c>
      <c r="F247" s="13" t="s">
        <v>471</v>
      </c>
      <c r="G247" s="48">
        <v>1</v>
      </c>
      <c r="H247" s="145">
        <v>0</v>
      </c>
      <c r="I247" s="145">
        <v>0</v>
      </c>
      <c r="J247" s="151">
        <v>0.23</v>
      </c>
      <c r="K247" s="147">
        <v>0</v>
      </c>
    </row>
    <row r="248" spans="1:11" ht="33.75">
      <c r="A248" s="11">
        <v>10</v>
      </c>
      <c r="B248" s="139" t="s">
        <v>500</v>
      </c>
      <c r="C248" s="139" t="s">
        <v>501</v>
      </c>
      <c r="D248" s="139" t="s">
        <v>502</v>
      </c>
      <c r="E248" s="139" t="s">
        <v>503</v>
      </c>
      <c r="F248" s="13" t="s">
        <v>471</v>
      </c>
      <c r="G248" s="48">
        <v>1</v>
      </c>
      <c r="H248" s="145">
        <v>0</v>
      </c>
      <c r="I248" s="145">
        <v>0</v>
      </c>
      <c r="J248" s="151">
        <v>0.23</v>
      </c>
      <c r="K248" s="147">
        <v>0</v>
      </c>
    </row>
    <row r="249" spans="1:11" ht="33.75">
      <c r="A249" s="11">
        <v>11</v>
      </c>
      <c r="B249" s="139" t="s">
        <v>500</v>
      </c>
      <c r="C249" s="139" t="s">
        <v>497</v>
      </c>
      <c r="D249" s="139" t="s">
        <v>504</v>
      </c>
      <c r="E249" s="139" t="s">
        <v>505</v>
      </c>
      <c r="F249" s="13" t="s">
        <v>471</v>
      </c>
      <c r="G249" s="48">
        <v>1</v>
      </c>
      <c r="H249" s="145">
        <v>0</v>
      </c>
      <c r="I249" s="145">
        <v>0</v>
      </c>
      <c r="J249" s="151">
        <v>0.23</v>
      </c>
      <c r="K249" s="147">
        <v>0</v>
      </c>
    </row>
    <row r="250" spans="1:11" ht="33.75">
      <c r="A250" s="11">
        <v>12</v>
      </c>
      <c r="B250" s="139" t="s">
        <v>506</v>
      </c>
      <c r="C250" s="139" t="s">
        <v>497</v>
      </c>
      <c r="D250" s="139" t="s">
        <v>507</v>
      </c>
      <c r="E250" s="139" t="s">
        <v>508</v>
      </c>
      <c r="F250" s="13" t="s">
        <v>471</v>
      </c>
      <c r="G250" s="48">
        <v>1</v>
      </c>
      <c r="H250" s="145">
        <v>0</v>
      </c>
      <c r="I250" s="145">
        <v>0</v>
      </c>
      <c r="J250" s="151">
        <v>0.23</v>
      </c>
      <c r="K250" s="147">
        <v>0</v>
      </c>
    </row>
    <row r="251" spans="1:11" ht="33.75">
      <c r="A251" s="11">
        <v>13</v>
      </c>
      <c r="B251" s="139" t="s">
        <v>506</v>
      </c>
      <c r="C251" s="139" t="s">
        <v>497</v>
      </c>
      <c r="D251" s="139" t="s">
        <v>509</v>
      </c>
      <c r="E251" s="139" t="s">
        <v>510</v>
      </c>
      <c r="F251" s="46" t="s">
        <v>471</v>
      </c>
      <c r="G251" s="48">
        <v>1</v>
      </c>
      <c r="H251" s="145">
        <v>0</v>
      </c>
      <c r="I251" s="145">
        <v>0</v>
      </c>
      <c r="J251" s="151">
        <v>0.23</v>
      </c>
      <c r="K251" s="147">
        <v>0</v>
      </c>
    </row>
    <row r="252" spans="1:11" ht="14.25">
      <c r="A252" s="11">
        <v>14</v>
      </c>
      <c r="B252" s="139" t="s">
        <v>511</v>
      </c>
      <c r="C252" s="174" t="s">
        <v>512</v>
      </c>
      <c r="D252" s="175" t="s">
        <v>513</v>
      </c>
      <c r="E252" s="174" t="s">
        <v>514</v>
      </c>
      <c r="F252" s="13" t="s">
        <v>471</v>
      </c>
      <c r="G252" s="48">
        <v>1</v>
      </c>
      <c r="H252" s="145">
        <v>0</v>
      </c>
      <c r="I252" s="145">
        <v>0</v>
      </c>
      <c r="J252" s="151">
        <v>0.23</v>
      </c>
      <c r="K252" s="147">
        <v>0</v>
      </c>
    </row>
    <row r="253" spans="1:11" ht="14.25">
      <c r="A253" s="11">
        <v>15</v>
      </c>
      <c r="B253" s="139" t="s">
        <v>515</v>
      </c>
      <c r="C253" s="174" t="s">
        <v>516</v>
      </c>
      <c r="D253" s="174">
        <v>5683</v>
      </c>
      <c r="E253" s="174" t="s">
        <v>517</v>
      </c>
      <c r="F253" s="13" t="s">
        <v>471</v>
      </c>
      <c r="G253" s="48">
        <v>1</v>
      </c>
      <c r="H253" s="145">
        <v>0</v>
      </c>
      <c r="I253" s="145">
        <v>0</v>
      </c>
      <c r="J253" s="151">
        <v>0.23</v>
      </c>
      <c r="K253" s="147">
        <v>0</v>
      </c>
    </row>
    <row r="254" spans="1:11" ht="14.25">
      <c r="A254" s="11">
        <v>16</v>
      </c>
      <c r="B254" s="139" t="s">
        <v>518</v>
      </c>
      <c r="C254" s="139" t="s">
        <v>519</v>
      </c>
      <c r="D254" s="168" t="s">
        <v>520</v>
      </c>
      <c r="E254" s="139" t="s">
        <v>521</v>
      </c>
      <c r="F254" s="13" t="s">
        <v>471</v>
      </c>
      <c r="G254" s="48">
        <v>1</v>
      </c>
      <c r="H254" s="145">
        <v>0</v>
      </c>
      <c r="I254" s="145">
        <v>0</v>
      </c>
      <c r="J254" s="151">
        <v>0.23</v>
      </c>
      <c r="K254" s="147">
        <v>0</v>
      </c>
    </row>
    <row r="255" spans="1:11" ht="14.25">
      <c r="A255" s="49"/>
      <c r="B255" s="2"/>
      <c r="C255" s="2"/>
      <c r="D255" s="2"/>
      <c r="E255" s="2"/>
      <c r="F255" s="2"/>
      <c r="G255" s="21" t="s">
        <v>82</v>
      </c>
      <c r="H255" s="22"/>
      <c r="I255" s="85">
        <f>SUM(I239:I254)</f>
        <v>0</v>
      </c>
      <c r="J255" s="86">
        <v>0.23</v>
      </c>
      <c r="K255" s="87">
        <f>SUM(K239:K254)</f>
        <v>0</v>
      </c>
    </row>
    <row r="256" spans="1:11" ht="14.25">
      <c r="A256" s="49"/>
      <c r="B256" s="2"/>
      <c r="C256" s="2"/>
      <c r="D256" s="2"/>
      <c r="E256" s="2"/>
      <c r="F256" s="2"/>
      <c r="G256" s="21"/>
      <c r="H256" s="22"/>
      <c r="I256" s="24"/>
      <c r="J256" s="25"/>
      <c r="K256" s="22"/>
    </row>
    <row r="257" spans="1:13" s="111" customFormat="1" ht="15">
      <c r="A257" s="104">
        <v>26</v>
      </c>
      <c r="B257" s="105" t="s">
        <v>739</v>
      </c>
      <c r="C257" s="106" t="s">
        <v>759</v>
      </c>
      <c r="D257" s="107"/>
      <c r="E257" s="107"/>
      <c r="F257" s="107"/>
      <c r="G257" s="107"/>
      <c r="H257" s="108"/>
      <c r="I257" s="107"/>
      <c r="J257" s="109"/>
      <c r="K257" s="110"/>
      <c r="M257" s="94"/>
    </row>
    <row r="258" spans="1:11" ht="45">
      <c r="A258" s="50"/>
      <c r="B258" s="7" t="s">
        <v>1</v>
      </c>
      <c r="C258" s="7" t="s">
        <v>2</v>
      </c>
      <c r="D258" s="7" t="s">
        <v>3</v>
      </c>
      <c r="E258" s="7" t="s">
        <v>4</v>
      </c>
      <c r="F258" s="140" t="s">
        <v>5</v>
      </c>
      <c r="G258" s="141" t="s">
        <v>6</v>
      </c>
      <c r="H258" s="9" t="s">
        <v>748</v>
      </c>
      <c r="I258" s="114" t="s">
        <v>749</v>
      </c>
      <c r="J258" s="115" t="s">
        <v>9</v>
      </c>
      <c r="K258" s="10" t="s">
        <v>750</v>
      </c>
    </row>
    <row r="259" spans="1:11" ht="14.25">
      <c r="A259" s="53">
        <v>1</v>
      </c>
      <c r="B259" s="176" t="s">
        <v>522</v>
      </c>
      <c r="C259" s="176" t="s">
        <v>523</v>
      </c>
      <c r="D259" s="176" t="s">
        <v>524</v>
      </c>
      <c r="E259" s="176" t="s">
        <v>525</v>
      </c>
      <c r="F259" s="57" t="s">
        <v>471</v>
      </c>
      <c r="G259" s="179">
        <v>1</v>
      </c>
      <c r="H259" s="145">
        <v>0</v>
      </c>
      <c r="I259" s="145">
        <v>0</v>
      </c>
      <c r="J259" s="151">
        <v>0.23</v>
      </c>
      <c r="K259" s="147">
        <v>0</v>
      </c>
    </row>
    <row r="260" spans="1:11" ht="33.75">
      <c r="A260" s="26">
        <v>2</v>
      </c>
      <c r="B260" s="177" t="s">
        <v>526</v>
      </c>
      <c r="C260" s="177" t="s">
        <v>527</v>
      </c>
      <c r="D260" s="177" t="s">
        <v>528</v>
      </c>
      <c r="E260" s="177" t="s">
        <v>529</v>
      </c>
      <c r="F260" s="178" t="s">
        <v>471</v>
      </c>
      <c r="G260" s="179">
        <v>1</v>
      </c>
      <c r="H260" s="145">
        <v>0</v>
      </c>
      <c r="I260" s="145">
        <v>0</v>
      </c>
      <c r="J260" s="151">
        <v>0.23</v>
      </c>
      <c r="K260" s="147">
        <v>0</v>
      </c>
    </row>
    <row r="261" spans="1:11" ht="14.25">
      <c r="A261" s="26">
        <v>3</v>
      </c>
      <c r="B261" s="177" t="s">
        <v>530</v>
      </c>
      <c r="C261" s="177" t="s">
        <v>531</v>
      </c>
      <c r="D261" s="177">
        <v>39977</v>
      </c>
      <c r="E261" s="177" t="s">
        <v>532</v>
      </c>
      <c r="F261" s="27" t="s">
        <v>471</v>
      </c>
      <c r="G261" s="179">
        <v>1</v>
      </c>
      <c r="H261" s="145">
        <v>0</v>
      </c>
      <c r="I261" s="145">
        <v>0</v>
      </c>
      <c r="J261" s="151">
        <v>0.23</v>
      </c>
      <c r="K261" s="147">
        <v>0</v>
      </c>
    </row>
    <row r="262" spans="1:13" ht="14.25">
      <c r="A262" s="58"/>
      <c r="B262" s="59"/>
      <c r="C262" s="59"/>
      <c r="D262" s="59"/>
      <c r="E262" s="59"/>
      <c r="F262" s="60"/>
      <c r="G262" s="21" t="s">
        <v>82</v>
      </c>
      <c r="H262" s="61"/>
      <c r="I262" s="90">
        <f>SUM(I259:I261)</f>
        <v>0</v>
      </c>
      <c r="J262" s="91">
        <v>0.23</v>
      </c>
      <c r="K262" s="92">
        <f>SUM(K259:K261)</f>
        <v>0</v>
      </c>
      <c r="M262" s="95"/>
    </row>
    <row r="264" spans="1:13" s="111" customFormat="1" ht="15">
      <c r="A264" s="112">
        <v>27</v>
      </c>
      <c r="B264" s="105" t="s">
        <v>533</v>
      </c>
      <c r="C264" s="106" t="s">
        <v>534</v>
      </c>
      <c r="D264" s="107"/>
      <c r="E264" s="107"/>
      <c r="F264" s="107"/>
      <c r="G264" s="107"/>
      <c r="H264" s="108"/>
      <c r="I264" s="107"/>
      <c r="J264" s="109"/>
      <c r="K264" s="110"/>
      <c r="M264" s="94"/>
    </row>
    <row r="265" spans="1:11" ht="45">
      <c r="A265" s="50"/>
      <c r="B265" s="7" t="s">
        <v>1</v>
      </c>
      <c r="C265" s="7" t="s">
        <v>2</v>
      </c>
      <c r="D265" s="7" t="s">
        <v>3</v>
      </c>
      <c r="E265" s="7" t="s">
        <v>4</v>
      </c>
      <c r="F265" s="7" t="s">
        <v>5</v>
      </c>
      <c r="G265" s="8" t="s">
        <v>6</v>
      </c>
      <c r="H265" s="9" t="s">
        <v>748</v>
      </c>
      <c r="I265" s="114" t="s">
        <v>749</v>
      </c>
      <c r="J265" s="115" t="s">
        <v>9</v>
      </c>
      <c r="K265" s="10" t="s">
        <v>750</v>
      </c>
    </row>
    <row r="266" spans="1:11" ht="22.5">
      <c r="A266" s="62">
        <v>1</v>
      </c>
      <c r="B266" s="19" t="s">
        <v>535</v>
      </c>
      <c r="C266" s="19" t="s">
        <v>536</v>
      </c>
      <c r="D266" s="19">
        <v>59950225</v>
      </c>
      <c r="E266" s="19" t="s">
        <v>80</v>
      </c>
      <c r="F266" s="13" t="s">
        <v>174</v>
      </c>
      <c r="G266" s="63">
        <v>1</v>
      </c>
      <c r="H266" s="145">
        <v>0</v>
      </c>
      <c r="I266" s="145">
        <v>0</v>
      </c>
      <c r="J266" s="151">
        <v>0.23</v>
      </c>
      <c r="K266" s="147">
        <v>0</v>
      </c>
    </row>
    <row r="267" spans="1:11" ht="22.5">
      <c r="A267" s="62">
        <v>2</v>
      </c>
      <c r="B267" s="19" t="s">
        <v>535</v>
      </c>
      <c r="C267" s="19" t="s">
        <v>536</v>
      </c>
      <c r="D267" s="19">
        <v>59950296</v>
      </c>
      <c r="E267" s="19" t="s">
        <v>80</v>
      </c>
      <c r="F267" s="13" t="s">
        <v>174</v>
      </c>
      <c r="G267" s="63">
        <v>1</v>
      </c>
      <c r="H267" s="145">
        <v>0</v>
      </c>
      <c r="I267" s="145">
        <v>0</v>
      </c>
      <c r="J267" s="151">
        <v>0.23</v>
      </c>
      <c r="K267" s="147">
        <v>0</v>
      </c>
    </row>
    <row r="268" spans="1:11" ht="22.5">
      <c r="A268" s="62">
        <v>3</v>
      </c>
      <c r="B268" s="19" t="s">
        <v>535</v>
      </c>
      <c r="C268" s="19" t="s">
        <v>536</v>
      </c>
      <c r="D268" s="19">
        <v>59950288</v>
      </c>
      <c r="E268" s="19" t="s">
        <v>80</v>
      </c>
      <c r="F268" s="13" t="s">
        <v>174</v>
      </c>
      <c r="G268" s="63">
        <v>1</v>
      </c>
      <c r="H268" s="145">
        <v>0</v>
      </c>
      <c r="I268" s="145">
        <v>0</v>
      </c>
      <c r="J268" s="151">
        <v>0.23</v>
      </c>
      <c r="K268" s="147">
        <v>0</v>
      </c>
    </row>
    <row r="269" spans="1:11" ht="14.25">
      <c r="A269" s="49"/>
      <c r="B269" s="2"/>
      <c r="C269" s="2"/>
      <c r="D269" s="2"/>
      <c r="E269" s="2"/>
      <c r="F269" s="2"/>
      <c r="G269" s="21" t="s">
        <v>82</v>
      </c>
      <c r="H269" s="22"/>
      <c r="I269" s="90">
        <f>SUM(I266:I268)</f>
        <v>0</v>
      </c>
      <c r="J269" s="91">
        <v>0.23</v>
      </c>
      <c r="K269" s="92">
        <f>SUM(K266:K268)</f>
        <v>0</v>
      </c>
    </row>
    <row r="271" spans="1:13" s="111" customFormat="1" ht="15">
      <c r="A271" s="104">
        <v>28</v>
      </c>
      <c r="B271" s="105" t="s">
        <v>740</v>
      </c>
      <c r="C271" s="106" t="s">
        <v>537</v>
      </c>
      <c r="D271" s="107"/>
      <c r="E271" s="107"/>
      <c r="F271" s="107"/>
      <c r="G271" s="107"/>
      <c r="H271" s="108"/>
      <c r="I271" s="107"/>
      <c r="J271" s="109"/>
      <c r="K271" s="110"/>
      <c r="M271" s="94"/>
    </row>
    <row r="272" spans="1:11" ht="45">
      <c r="A272" s="50"/>
      <c r="B272" s="7" t="s">
        <v>1</v>
      </c>
      <c r="C272" s="7" t="s">
        <v>2</v>
      </c>
      <c r="D272" s="7" t="s">
        <v>214</v>
      </c>
      <c r="E272" s="7" t="s">
        <v>4</v>
      </c>
      <c r="F272" s="7" t="s">
        <v>5</v>
      </c>
      <c r="G272" s="8" t="s">
        <v>6</v>
      </c>
      <c r="H272" s="9" t="s">
        <v>748</v>
      </c>
      <c r="I272" s="114" t="s">
        <v>749</v>
      </c>
      <c r="J272" s="115" t="s">
        <v>9</v>
      </c>
      <c r="K272" s="10" t="s">
        <v>750</v>
      </c>
    </row>
    <row r="273" spans="1:11" ht="22.5">
      <c r="A273" s="64">
        <v>1</v>
      </c>
      <c r="B273" s="129" t="s">
        <v>538</v>
      </c>
      <c r="C273" s="127" t="s">
        <v>539</v>
      </c>
      <c r="D273" s="127">
        <v>2040689023</v>
      </c>
      <c r="E273" s="127" t="s">
        <v>540</v>
      </c>
      <c r="F273" s="27" t="s">
        <v>313</v>
      </c>
      <c r="G273" s="28">
        <v>1</v>
      </c>
      <c r="H273" s="145">
        <v>0</v>
      </c>
      <c r="I273" s="145">
        <v>0</v>
      </c>
      <c r="J273" s="151">
        <v>0.23</v>
      </c>
      <c r="K273" s="147">
        <v>0</v>
      </c>
    </row>
    <row r="274" spans="1:11" ht="22.5">
      <c r="A274" s="64">
        <v>2</v>
      </c>
      <c r="B274" s="129" t="s">
        <v>538</v>
      </c>
      <c r="C274" s="127" t="s">
        <v>539</v>
      </c>
      <c r="D274" s="127">
        <v>2040689024</v>
      </c>
      <c r="E274" s="127" t="s">
        <v>541</v>
      </c>
      <c r="F274" s="27" t="s">
        <v>313</v>
      </c>
      <c r="G274" s="28">
        <v>1</v>
      </c>
      <c r="H274" s="145">
        <v>0</v>
      </c>
      <c r="I274" s="145">
        <v>0</v>
      </c>
      <c r="J274" s="151">
        <v>0.23</v>
      </c>
      <c r="K274" s="147">
        <v>0</v>
      </c>
    </row>
    <row r="275" spans="1:11" ht="14.25">
      <c r="A275" s="65"/>
      <c r="B275" s="66"/>
      <c r="C275" s="66"/>
      <c r="D275" s="66"/>
      <c r="E275" s="66"/>
      <c r="F275" s="60"/>
      <c r="G275" s="21" t="s">
        <v>82</v>
      </c>
      <c r="H275" s="61"/>
      <c r="I275" s="90">
        <f>SUM(I273:I274)</f>
        <v>0</v>
      </c>
      <c r="J275" s="91">
        <v>0.23</v>
      </c>
      <c r="K275" s="92">
        <f>SUM(K273:K274)</f>
        <v>0</v>
      </c>
    </row>
    <row r="277" spans="1:13" s="111" customFormat="1" ht="15">
      <c r="A277" s="112">
        <v>29</v>
      </c>
      <c r="B277" s="105" t="s">
        <v>741</v>
      </c>
      <c r="C277" s="106" t="s">
        <v>543</v>
      </c>
      <c r="D277" s="107"/>
      <c r="E277" s="107"/>
      <c r="F277" s="107"/>
      <c r="G277" s="107"/>
      <c r="H277" s="108"/>
      <c r="I277" s="107"/>
      <c r="J277" s="109"/>
      <c r="K277" s="110"/>
      <c r="M277" s="94"/>
    </row>
    <row r="278" spans="1:11" ht="45">
      <c r="A278" s="6"/>
      <c r="B278" s="7" t="s">
        <v>1</v>
      </c>
      <c r="C278" s="7" t="s">
        <v>2</v>
      </c>
      <c r="D278" s="7" t="s">
        <v>3</v>
      </c>
      <c r="E278" s="7" t="s">
        <v>4</v>
      </c>
      <c r="F278" s="7" t="s">
        <v>5</v>
      </c>
      <c r="G278" s="8" t="s">
        <v>6</v>
      </c>
      <c r="H278" s="9" t="s">
        <v>748</v>
      </c>
      <c r="I278" s="114" t="s">
        <v>749</v>
      </c>
      <c r="J278" s="115" t="s">
        <v>9</v>
      </c>
      <c r="K278" s="10" t="s">
        <v>750</v>
      </c>
    </row>
    <row r="279" spans="1:11" ht="22.5">
      <c r="A279" s="62">
        <v>1</v>
      </c>
      <c r="B279" s="19" t="s">
        <v>544</v>
      </c>
      <c r="C279" s="19" t="s">
        <v>545</v>
      </c>
      <c r="D279" s="19" t="s">
        <v>546</v>
      </c>
      <c r="E279" s="19" t="s">
        <v>547</v>
      </c>
      <c r="F279" s="13" t="s">
        <v>174</v>
      </c>
      <c r="G279" s="14">
        <v>1</v>
      </c>
      <c r="H279" s="145">
        <v>0</v>
      </c>
      <c r="I279" s="145">
        <v>0</v>
      </c>
      <c r="J279" s="151">
        <v>0.23</v>
      </c>
      <c r="K279" s="147">
        <v>0</v>
      </c>
    </row>
    <row r="280" spans="1:11" ht="22.5">
      <c r="A280" s="62">
        <v>2</v>
      </c>
      <c r="B280" s="19" t="s">
        <v>548</v>
      </c>
      <c r="C280" s="19" t="s">
        <v>549</v>
      </c>
      <c r="D280" s="19" t="s">
        <v>550</v>
      </c>
      <c r="E280" s="19" t="s">
        <v>551</v>
      </c>
      <c r="F280" s="13" t="s">
        <v>174</v>
      </c>
      <c r="G280" s="14">
        <v>1</v>
      </c>
      <c r="H280" s="145">
        <v>0</v>
      </c>
      <c r="I280" s="145">
        <v>0</v>
      </c>
      <c r="J280" s="151">
        <v>0.23</v>
      </c>
      <c r="K280" s="147">
        <v>0</v>
      </c>
    </row>
    <row r="281" spans="1:13" ht="14.25">
      <c r="A281" s="32"/>
      <c r="B281" s="2"/>
      <c r="C281" s="2"/>
      <c r="D281" s="2"/>
      <c r="E281" s="2"/>
      <c r="F281" s="2"/>
      <c r="G281" s="21" t="s">
        <v>82</v>
      </c>
      <c r="H281" s="22"/>
      <c r="I281" s="90">
        <f>SUM(I279:I280)</f>
        <v>0</v>
      </c>
      <c r="J281" s="91">
        <v>0.23</v>
      </c>
      <c r="K281" s="92">
        <f>SUM(K279:K280)</f>
        <v>0</v>
      </c>
      <c r="M281" s="95"/>
    </row>
    <row r="283" spans="1:13" s="111" customFormat="1" ht="15">
      <c r="A283" s="113">
        <v>30</v>
      </c>
      <c r="B283" s="105" t="s">
        <v>742</v>
      </c>
      <c r="C283" s="106" t="s">
        <v>761</v>
      </c>
      <c r="D283" s="107"/>
      <c r="E283" s="107"/>
      <c r="F283" s="107"/>
      <c r="G283" s="107"/>
      <c r="H283" s="108"/>
      <c r="I283" s="107"/>
      <c r="J283" s="109"/>
      <c r="K283" s="110"/>
      <c r="M283" s="94"/>
    </row>
    <row r="284" spans="1:11" ht="45">
      <c r="A284" s="6"/>
      <c r="B284" s="7" t="s">
        <v>1</v>
      </c>
      <c r="C284" s="7" t="s">
        <v>2</v>
      </c>
      <c r="D284" s="7" t="s">
        <v>3</v>
      </c>
      <c r="E284" s="7" t="s">
        <v>4</v>
      </c>
      <c r="F284" s="7" t="s">
        <v>5</v>
      </c>
      <c r="G284" s="8" t="s">
        <v>6</v>
      </c>
      <c r="H284" s="9" t="s">
        <v>748</v>
      </c>
      <c r="I284" s="114" t="s">
        <v>749</v>
      </c>
      <c r="J284" s="115" t="s">
        <v>9</v>
      </c>
      <c r="K284" s="10" t="s">
        <v>750</v>
      </c>
    </row>
    <row r="285" spans="1:11" ht="22.5">
      <c r="A285" s="62">
        <v>1</v>
      </c>
      <c r="B285" s="67" t="s">
        <v>553</v>
      </c>
      <c r="C285" s="12" t="s">
        <v>324</v>
      </c>
      <c r="D285" s="12" t="s">
        <v>554</v>
      </c>
      <c r="E285" s="12" t="s">
        <v>555</v>
      </c>
      <c r="F285" s="19" t="s">
        <v>327</v>
      </c>
      <c r="G285" s="39">
        <v>1</v>
      </c>
      <c r="H285" s="145">
        <v>0</v>
      </c>
      <c r="I285" s="145">
        <v>0</v>
      </c>
      <c r="J285" s="151">
        <v>0.23</v>
      </c>
      <c r="K285" s="147">
        <v>0</v>
      </c>
    </row>
    <row r="286" spans="1:11" ht="14.25">
      <c r="A286" s="62">
        <v>2</v>
      </c>
      <c r="B286" s="67" t="s">
        <v>556</v>
      </c>
      <c r="C286" s="12" t="s">
        <v>557</v>
      </c>
      <c r="D286" s="12" t="s">
        <v>558</v>
      </c>
      <c r="E286" s="12" t="s">
        <v>559</v>
      </c>
      <c r="F286" s="19" t="s">
        <v>327</v>
      </c>
      <c r="G286" s="39">
        <v>1</v>
      </c>
      <c r="H286" s="145">
        <v>0</v>
      </c>
      <c r="I286" s="145">
        <v>0</v>
      </c>
      <c r="J286" s="151">
        <v>0.23</v>
      </c>
      <c r="K286" s="147">
        <v>0</v>
      </c>
    </row>
    <row r="287" spans="1:11" ht="14.25">
      <c r="A287" s="62">
        <v>3</v>
      </c>
      <c r="B287" s="20" t="s">
        <v>560</v>
      </c>
      <c r="C287" s="19" t="s">
        <v>561</v>
      </c>
      <c r="D287" s="19" t="s">
        <v>562</v>
      </c>
      <c r="E287" s="19" t="s">
        <v>563</v>
      </c>
      <c r="F287" s="13" t="s">
        <v>49</v>
      </c>
      <c r="G287" s="39">
        <v>1</v>
      </c>
      <c r="H287" s="145">
        <v>0</v>
      </c>
      <c r="I287" s="145">
        <v>0</v>
      </c>
      <c r="J287" s="151">
        <v>0.23</v>
      </c>
      <c r="K287" s="147">
        <v>0</v>
      </c>
    </row>
    <row r="288" spans="1:11" ht="14.25">
      <c r="A288" s="62">
        <v>4</v>
      </c>
      <c r="B288" s="20" t="s">
        <v>560</v>
      </c>
      <c r="C288" s="19" t="s">
        <v>561</v>
      </c>
      <c r="D288" s="19" t="s">
        <v>564</v>
      </c>
      <c r="E288" s="19" t="s">
        <v>565</v>
      </c>
      <c r="F288" s="13" t="s">
        <v>49</v>
      </c>
      <c r="G288" s="39">
        <v>1</v>
      </c>
      <c r="H288" s="145">
        <v>0</v>
      </c>
      <c r="I288" s="145">
        <v>0</v>
      </c>
      <c r="J288" s="151">
        <v>0.23</v>
      </c>
      <c r="K288" s="147">
        <v>0</v>
      </c>
    </row>
    <row r="289" spans="1:11" ht="22.5">
      <c r="A289" s="62">
        <v>5</v>
      </c>
      <c r="B289" s="20" t="s">
        <v>566</v>
      </c>
      <c r="C289" s="19" t="s">
        <v>567</v>
      </c>
      <c r="D289" s="19">
        <v>1111902</v>
      </c>
      <c r="E289" s="19" t="s">
        <v>568</v>
      </c>
      <c r="F289" s="13" t="s">
        <v>52</v>
      </c>
      <c r="G289" s="39">
        <v>1</v>
      </c>
      <c r="H289" s="145">
        <v>0</v>
      </c>
      <c r="I289" s="145">
        <v>0</v>
      </c>
      <c r="J289" s="151">
        <v>0.23</v>
      </c>
      <c r="K289" s="147">
        <v>0</v>
      </c>
    </row>
    <row r="290" spans="1:11" ht="22.5">
      <c r="A290" s="62">
        <v>6</v>
      </c>
      <c r="B290" s="20" t="s">
        <v>569</v>
      </c>
      <c r="C290" s="19" t="s">
        <v>570</v>
      </c>
      <c r="D290" s="19" t="s">
        <v>571</v>
      </c>
      <c r="E290" s="19" t="s">
        <v>572</v>
      </c>
      <c r="F290" s="184" t="s">
        <v>180</v>
      </c>
      <c r="G290" s="39">
        <v>1</v>
      </c>
      <c r="H290" s="145">
        <v>0</v>
      </c>
      <c r="I290" s="145">
        <v>0</v>
      </c>
      <c r="J290" s="151">
        <v>0.23</v>
      </c>
      <c r="K290" s="147">
        <v>0</v>
      </c>
    </row>
    <row r="291" spans="1:11" ht="22.5">
      <c r="A291" s="62">
        <v>7</v>
      </c>
      <c r="B291" s="136" t="s">
        <v>569</v>
      </c>
      <c r="C291" s="135" t="s">
        <v>570</v>
      </c>
      <c r="D291" s="135" t="s">
        <v>573</v>
      </c>
      <c r="E291" s="135" t="s">
        <v>574</v>
      </c>
      <c r="F291" s="161" t="s">
        <v>180</v>
      </c>
      <c r="G291" s="39">
        <v>1</v>
      </c>
      <c r="H291" s="145">
        <v>0</v>
      </c>
      <c r="I291" s="145">
        <v>0</v>
      </c>
      <c r="J291" s="151">
        <v>0.23</v>
      </c>
      <c r="K291" s="147">
        <v>0</v>
      </c>
    </row>
    <row r="292" spans="1:11" ht="22.5">
      <c r="A292" s="62">
        <v>8</v>
      </c>
      <c r="B292" s="136" t="s">
        <v>569</v>
      </c>
      <c r="C292" s="135" t="s">
        <v>570</v>
      </c>
      <c r="D292" s="135" t="s">
        <v>575</v>
      </c>
      <c r="E292" s="135" t="s">
        <v>576</v>
      </c>
      <c r="F292" s="161" t="s">
        <v>180</v>
      </c>
      <c r="G292" s="39">
        <v>1</v>
      </c>
      <c r="H292" s="145">
        <v>0</v>
      </c>
      <c r="I292" s="145">
        <v>0</v>
      </c>
      <c r="J292" s="151">
        <v>0.23</v>
      </c>
      <c r="K292" s="147">
        <v>0</v>
      </c>
    </row>
    <row r="293" spans="1:11" ht="22.5">
      <c r="A293" s="62">
        <v>9</v>
      </c>
      <c r="B293" s="180" t="s">
        <v>577</v>
      </c>
      <c r="C293" s="130" t="s">
        <v>578</v>
      </c>
      <c r="D293" s="155">
        <v>1204123</v>
      </c>
      <c r="E293" s="130" t="s">
        <v>579</v>
      </c>
      <c r="F293" s="131" t="s">
        <v>102</v>
      </c>
      <c r="G293" s="39">
        <v>1</v>
      </c>
      <c r="H293" s="145">
        <v>0</v>
      </c>
      <c r="I293" s="145">
        <v>0</v>
      </c>
      <c r="J293" s="151">
        <v>0.23</v>
      </c>
      <c r="K293" s="147">
        <v>0</v>
      </c>
    </row>
    <row r="294" spans="1:11" ht="22.5">
      <c r="A294" s="62">
        <v>10</v>
      </c>
      <c r="B294" s="180" t="s">
        <v>580</v>
      </c>
      <c r="C294" s="130" t="s">
        <v>581</v>
      </c>
      <c r="D294" s="155">
        <v>239</v>
      </c>
      <c r="E294" s="130" t="s">
        <v>582</v>
      </c>
      <c r="F294" s="131" t="s">
        <v>102</v>
      </c>
      <c r="G294" s="39">
        <v>1</v>
      </c>
      <c r="H294" s="145">
        <v>0</v>
      </c>
      <c r="I294" s="145">
        <v>0</v>
      </c>
      <c r="J294" s="151">
        <v>0.23</v>
      </c>
      <c r="K294" s="147">
        <v>0</v>
      </c>
    </row>
    <row r="295" spans="1:11" ht="22.5">
      <c r="A295" s="62">
        <v>11</v>
      </c>
      <c r="B295" s="180" t="s">
        <v>580</v>
      </c>
      <c r="C295" s="130" t="s">
        <v>581</v>
      </c>
      <c r="D295" s="155" t="s">
        <v>583</v>
      </c>
      <c r="E295" s="130" t="s">
        <v>584</v>
      </c>
      <c r="F295" s="131" t="s">
        <v>102</v>
      </c>
      <c r="G295" s="39">
        <v>1</v>
      </c>
      <c r="H295" s="145">
        <v>0</v>
      </c>
      <c r="I295" s="145">
        <v>0</v>
      </c>
      <c r="J295" s="151">
        <v>0.23</v>
      </c>
      <c r="K295" s="147">
        <v>0</v>
      </c>
    </row>
    <row r="296" spans="1:11" ht="14.25">
      <c r="A296" s="62">
        <v>12</v>
      </c>
      <c r="B296" s="136" t="s">
        <v>585</v>
      </c>
      <c r="C296" s="130" t="s">
        <v>586</v>
      </c>
      <c r="D296" s="130">
        <v>1001010684</v>
      </c>
      <c r="E296" s="130" t="s">
        <v>587</v>
      </c>
      <c r="F296" s="131" t="s">
        <v>174</v>
      </c>
      <c r="G296" s="39">
        <v>1</v>
      </c>
      <c r="H296" s="145">
        <v>0</v>
      </c>
      <c r="I296" s="145">
        <v>0</v>
      </c>
      <c r="J296" s="151">
        <v>0.23</v>
      </c>
      <c r="K296" s="147">
        <v>0</v>
      </c>
    </row>
    <row r="297" spans="1:11" ht="14.25">
      <c r="A297" s="62">
        <v>13</v>
      </c>
      <c r="B297" s="136" t="s">
        <v>588</v>
      </c>
      <c r="C297" s="135" t="s">
        <v>589</v>
      </c>
      <c r="D297" s="135" t="s">
        <v>590</v>
      </c>
      <c r="E297" s="135" t="s">
        <v>591</v>
      </c>
      <c r="F297" s="131" t="s">
        <v>436</v>
      </c>
      <c r="G297" s="39">
        <v>1</v>
      </c>
      <c r="H297" s="145">
        <v>0</v>
      </c>
      <c r="I297" s="145">
        <v>0</v>
      </c>
      <c r="J297" s="151">
        <v>0.23</v>
      </c>
      <c r="K297" s="147">
        <v>0</v>
      </c>
    </row>
    <row r="298" spans="1:11" ht="14.25">
      <c r="A298" s="62">
        <v>14</v>
      </c>
      <c r="B298" s="138" t="s">
        <v>592</v>
      </c>
      <c r="C298" s="137" t="s">
        <v>593</v>
      </c>
      <c r="D298" s="137">
        <v>2957</v>
      </c>
      <c r="E298" s="137" t="s">
        <v>594</v>
      </c>
      <c r="F298" s="131" t="s">
        <v>72</v>
      </c>
      <c r="G298" s="39">
        <v>1</v>
      </c>
      <c r="H298" s="145">
        <v>0</v>
      </c>
      <c r="I298" s="145">
        <v>0</v>
      </c>
      <c r="J298" s="151">
        <v>0.23</v>
      </c>
      <c r="K298" s="147">
        <v>0</v>
      </c>
    </row>
    <row r="299" spans="1:11" ht="14.25">
      <c r="A299" s="62">
        <v>15</v>
      </c>
      <c r="B299" s="136" t="s">
        <v>580</v>
      </c>
      <c r="C299" s="135" t="s">
        <v>595</v>
      </c>
      <c r="D299" s="135">
        <v>508</v>
      </c>
      <c r="E299" s="135" t="s">
        <v>596</v>
      </c>
      <c r="F299" s="131" t="s">
        <v>264</v>
      </c>
      <c r="G299" s="39">
        <v>1</v>
      </c>
      <c r="H299" s="145">
        <v>0</v>
      </c>
      <c r="I299" s="145">
        <v>0</v>
      </c>
      <c r="J299" s="151">
        <v>0.23</v>
      </c>
      <c r="K299" s="147">
        <v>0</v>
      </c>
    </row>
    <row r="300" spans="1:11" ht="14.25">
      <c r="A300" s="62">
        <v>16</v>
      </c>
      <c r="B300" s="180" t="s">
        <v>597</v>
      </c>
      <c r="C300" s="130" t="s">
        <v>598</v>
      </c>
      <c r="D300" s="130">
        <v>1470</v>
      </c>
      <c r="E300" s="130" t="s">
        <v>599</v>
      </c>
      <c r="F300" s="131" t="s">
        <v>168</v>
      </c>
      <c r="G300" s="39">
        <v>1</v>
      </c>
      <c r="H300" s="145">
        <v>0</v>
      </c>
      <c r="I300" s="145">
        <v>0</v>
      </c>
      <c r="J300" s="151">
        <v>0.23</v>
      </c>
      <c r="K300" s="147">
        <v>0</v>
      </c>
    </row>
    <row r="301" spans="1:11" ht="22.5">
      <c r="A301" s="62">
        <v>17</v>
      </c>
      <c r="B301" s="181" t="s">
        <v>600</v>
      </c>
      <c r="C301" s="182" t="s">
        <v>601</v>
      </c>
      <c r="D301" s="182">
        <v>3312</v>
      </c>
      <c r="E301" s="182" t="s">
        <v>602</v>
      </c>
      <c r="F301" s="131" t="s">
        <v>77</v>
      </c>
      <c r="G301" s="39">
        <v>1</v>
      </c>
      <c r="H301" s="145">
        <v>0</v>
      </c>
      <c r="I301" s="145">
        <v>0</v>
      </c>
      <c r="J301" s="151">
        <v>0.23</v>
      </c>
      <c r="K301" s="147">
        <v>0</v>
      </c>
    </row>
    <row r="302" spans="1:11" ht="22.5">
      <c r="A302" s="62">
        <v>18</v>
      </c>
      <c r="B302" s="138" t="s">
        <v>600</v>
      </c>
      <c r="C302" s="137" t="s">
        <v>601</v>
      </c>
      <c r="D302" s="137">
        <v>3313</v>
      </c>
      <c r="E302" s="137" t="s">
        <v>603</v>
      </c>
      <c r="F302" s="131" t="s">
        <v>77</v>
      </c>
      <c r="G302" s="39">
        <v>1</v>
      </c>
      <c r="H302" s="145">
        <v>0</v>
      </c>
      <c r="I302" s="145">
        <v>0</v>
      </c>
      <c r="J302" s="151">
        <v>0.23</v>
      </c>
      <c r="K302" s="147">
        <v>0</v>
      </c>
    </row>
    <row r="303" spans="1:11" ht="22.5">
      <c r="A303" s="62">
        <v>19</v>
      </c>
      <c r="B303" s="181" t="s">
        <v>600</v>
      </c>
      <c r="C303" s="182" t="s">
        <v>604</v>
      </c>
      <c r="D303" s="182">
        <v>2371</v>
      </c>
      <c r="E303" s="182" t="s">
        <v>605</v>
      </c>
      <c r="F303" s="131" t="s">
        <v>77</v>
      </c>
      <c r="G303" s="39">
        <v>1</v>
      </c>
      <c r="H303" s="145">
        <v>0</v>
      </c>
      <c r="I303" s="145">
        <v>0</v>
      </c>
      <c r="J303" s="151">
        <v>0.23</v>
      </c>
      <c r="K303" s="147">
        <v>0</v>
      </c>
    </row>
    <row r="304" spans="1:11" ht="22.5">
      <c r="A304" s="62">
        <v>20</v>
      </c>
      <c r="B304" s="181" t="s">
        <v>600</v>
      </c>
      <c r="C304" s="182" t="s">
        <v>604</v>
      </c>
      <c r="D304" s="182">
        <v>2368</v>
      </c>
      <c r="E304" s="182" t="s">
        <v>606</v>
      </c>
      <c r="F304" s="131" t="s">
        <v>77</v>
      </c>
      <c r="G304" s="39">
        <v>1</v>
      </c>
      <c r="H304" s="145">
        <v>0</v>
      </c>
      <c r="I304" s="145">
        <v>0</v>
      </c>
      <c r="J304" s="151">
        <v>0.23</v>
      </c>
      <c r="K304" s="147">
        <v>0</v>
      </c>
    </row>
    <row r="305" spans="1:11" ht="22.5">
      <c r="A305" s="62">
        <v>21</v>
      </c>
      <c r="B305" s="138" t="s">
        <v>600</v>
      </c>
      <c r="C305" s="137" t="s">
        <v>604</v>
      </c>
      <c r="D305" s="137">
        <v>2375</v>
      </c>
      <c r="E305" s="137" t="s">
        <v>607</v>
      </c>
      <c r="F305" s="131" t="s">
        <v>77</v>
      </c>
      <c r="G305" s="39">
        <v>1</v>
      </c>
      <c r="H305" s="145">
        <v>0</v>
      </c>
      <c r="I305" s="145">
        <v>0</v>
      </c>
      <c r="J305" s="151">
        <v>0.23</v>
      </c>
      <c r="K305" s="147">
        <v>0</v>
      </c>
    </row>
    <row r="306" spans="1:11" ht="22.5">
      <c r="A306" s="62">
        <v>22</v>
      </c>
      <c r="B306" s="138" t="s">
        <v>608</v>
      </c>
      <c r="C306" s="137" t="s">
        <v>609</v>
      </c>
      <c r="D306" s="137">
        <v>1001010681</v>
      </c>
      <c r="E306" s="137" t="s">
        <v>587</v>
      </c>
      <c r="F306" s="131" t="s">
        <v>77</v>
      </c>
      <c r="G306" s="39">
        <v>1</v>
      </c>
      <c r="H306" s="145">
        <v>0</v>
      </c>
      <c r="I306" s="145">
        <v>0</v>
      </c>
      <c r="J306" s="151">
        <v>0.23</v>
      </c>
      <c r="K306" s="147">
        <v>0</v>
      </c>
    </row>
    <row r="307" spans="1:11" ht="14.25">
      <c r="A307" s="62">
        <v>23</v>
      </c>
      <c r="B307" s="150" t="s">
        <v>610</v>
      </c>
      <c r="C307" s="139" t="s">
        <v>611</v>
      </c>
      <c r="D307" s="139">
        <v>243</v>
      </c>
      <c r="E307" s="139" t="s">
        <v>612</v>
      </c>
      <c r="F307" s="131" t="s">
        <v>613</v>
      </c>
      <c r="G307" s="39">
        <v>1</v>
      </c>
      <c r="H307" s="145">
        <v>0</v>
      </c>
      <c r="I307" s="145">
        <v>0</v>
      </c>
      <c r="J307" s="151">
        <v>0.23</v>
      </c>
      <c r="K307" s="147">
        <v>0</v>
      </c>
    </row>
    <row r="308" spans="1:11" ht="14.25">
      <c r="A308" s="62">
        <v>24</v>
      </c>
      <c r="B308" s="150" t="s">
        <v>610</v>
      </c>
      <c r="C308" s="139" t="s">
        <v>611</v>
      </c>
      <c r="D308" s="139">
        <v>244</v>
      </c>
      <c r="E308" s="139" t="s">
        <v>614</v>
      </c>
      <c r="F308" s="131" t="s">
        <v>613</v>
      </c>
      <c r="G308" s="39">
        <v>1</v>
      </c>
      <c r="H308" s="145">
        <v>0</v>
      </c>
      <c r="I308" s="145">
        <v>0</v>
      </c>
      <c r="J308" s="151">
        <v>0.23</v>
      </c>
      <c r="K308" s="147">
        <v>0</v>
      </c>
    </row>
    <row r="309" spans="1:11" ht="33.75">
      <c r="A309" s="62">
        <v>25</v>
      </c>
      <c r="B309" s="138" t="s">
        <v>615</v>
      </c>
      <c r="C309" s="137" t="s">
        <v>616</v>
      </c>
      <c r="D309" s="137" t="s">
        <v>617</v>
      </c>
      <c r="E309" s="137" t="s">
        <v>618</v>
      </c>
      <c r="F309" s="131" t="s">
        <v>613</v>
      </c>
      <c r="G309" s="39">
        <v>1</v>
      </c>
      <c r="H309" s="145">
        <v>0</v>
      </c>
      <c r="I309" s="145">
        <v>0</v>
      </c>
      <c r="J309" s="151">
        <v>0.23</v>
      </c>
      <c r="K309" s="147">
        <v>0</v>
      </c>
    </row>
    <row r="310" spans="1:11" ht="14.25">
      <c r="A310" s="62">
        <v>26</v>
      </c>
      <c r="B310" s="150" t="s">
        <v>619</v>
      </c>
      <c r="C310" s="139" t="s">
        <v>620</v>
      </c>
      <c r="D310" s="139" t="s">
        <v>621</v>
      </c>
      <c r="E310" s="139" t="s">
        <v>80</v>
      </c>
      <c r="F310" s="131" t="s">
        <v>81</v>
      </c>
      <c r="G310" s="39">
        <v>1</v>
      </c>
      <c r="H310" s="145">
        <v>0</v>
      </c>
      <c r="I310" s="145">
        <v>0</v>
      </c>
      <c r="J310" s="151">
        <v>0.23</v>
      </c>
      <c r="K310" s="147">
        <v>0</v>
      </c>
    </row>
    <row r="311" spans="1:11" ht="14.25">
      <c r="A311" s="62">
        <v>27</v>
      </c>
      <c r="B311" s="150" t="s">
        <v>622</v>
      </c>
      <c r="C311" s="139" t="s">
        <v>623</v>
      </c>
      <c r="D311" s="139" t="s">
        <v>624</v>
      </c>
      <c r="E311" s="139" t="s">
        <v>80</v>
      </c>
      <c r="F311" s="131" t="s">
        <v>625</v>
      </c>
      <c r="G311" s="39">
        <v>1</v>
      </c>
      <c r="H311" s="145">
        <v>0</v>
      </c>
      <c r="I311" s="145">
        <v>0</v>
      </c>
      <c r="J311" s="151">
        <v>0.23</v>
      </c>
      <c r="K311" s="147">
        <v>0</v>
      </c>
    </row>
    <row r="312" spans="1:13" ht="14.25">
      <c r="A312" s="49"/>
      <c r="B312" s="2"/>
      <c r="C312" s="2"/>
      <c r="D312" s="2"/>
      <c r="E312" s="2"/>
      <c r="F312" s="2"/>
      <c r="G312" s="21" t="s">
        <v>82</v>
      </c>
      <c r="H312" s="22"/>
      <c r="I312" s="85">
        <f>SUM(I285:I311)</f>
        <v>0</v>
      </c>
      <c r="J312" s="89">
        <v>0.23</v>
      </c>
      <c r="K312" s="87">
        <f>SUM(K285:K311)</f>
        <v>0</v>
      </c>
      <c r="M312" s="95"/>
    </row>
    <row r="314" spans="1:13" s="111" customFormat="1" ht="15">
      <c r="A314" s="112">
        <v>31</v>
      </c>
      <c r="B314" s="105" t="s">
        <v>542</v>
      </c>
      <c r="C314" s="106" t="s">
        <v>762</v>
      </c>
      <c r="D314" s="107"/>
      <c r="E314" s="107"/>
      <c r="F314" s="107"/>
      <c r="G314" s="107"/>
      <c r="H314" s="108"/>
      <c r="I314" s="107"/>
      <c r="J314" s="109"/>
      <c r="K314" s="110"/>
      <c r="M314" s="94"/>
    </row>
    <row r="315" spans="1:11" ht="45">
      <c r="A315" s="68"/>
      <c r="B315" s="7" t="s">
        <v>1</v>
      </c>
      <c r="C315" s="7" t="s">
        <v>2</v>
      </c>
      <c r="D315" s="7" t="s">
        <v>3</v>
      </c>
      <c r="E315" s="7" t="s">
        <v>4</v>
      </c>
      <c r="F315" s="7" t="s">
        <v>5</v>
      </c>
      <c r="G315" s="141" t="s">
        <v>6</v>
      </c>
      <c r="H315" s="9" t="s">
        <v>748</v>
      </c>
      <c r="I315" s="114" t="s">
        <v>749</v>
      </c>
      <c r="J315" s="115" t="s">
        <v>9</v>
      </c>
      <c r="K315" s="10" t="s">
        <v>750</v>
      </c>
    </row>
    <row r="316" spans="1:11" ht="14.25">
      <c r="A316" s="26">
        <v>1</v>
      </c>
      <c r="B316" s="127" t="s">
        <v>626</v>
      </c>
      <c r="C316" s="127" t="s">
        <v>627</v>
      </c>
      <c r="D316" s="127">
        <v>1620820</v>
      </c>
      <c r="E316" s="127"/>
      <c r="F316" s="27" t="s">
        <v>72</v>
      </c>
      <c r="G316" s="69">
        <v>1</v>
      </c>
      <c r="H316" s="145">
        <v>0</v>
      </c>
      <c r="I316" s="145">
        <v>0</v>
      </c>
      <c r="J316" s="151">
        <v>0.23</v>
      </c>
      <c r="K316" s="147">
        <v>0</v>
      </c>
    </row>
    <row r="317" spans="1:11" ht="14.25">
      <c r="A317" s="26">
        <v>2</v>
      </c>
      <c r="B317" s="177" t="s">
        <v>610</v>
      </c>
      <c r="C317" s="177" t="s">
        <v>611</v>
      </c>
      <c r="D317" s="177">
        <v>245</v>
      </c>
      <c r="E317" s="177" t="s">
        <v>614</v>
      </c>
      <c r="F317" s="27" t="s">
        <v>613</v>
      </c>
      <c r="G317" s="69">
        <v>1</v>
      </c>
      <c r="H317" s="145">
        <v>0</v>
      </c>
      <c r="I317" s="145">
        <v>0</v>
      </c>
      <c r="J317" s="151">
        <v>0.23</v>
      </c>
      <c r="K317" s="147">
        <v>0</v>
      </c>
    </row>
    <row r="318" spans="1:11" ht="14.25">
      <c r="A318" s="49"/>
      <c r="B318" s="2"/>
      <c r="C318" s="2"/>
      <c r="D318" s="2"/>
      <c r="E318" s="2"/>
      <c r="F318" s="2"/>
      <c r="G318" s="21" t="s">
        <v>82</v>
      </c>
      <c r="H318" s="22"/>
      <c r="I318" s="85">
        <f>SUM(I316:I317)</f>
        <v>0</v>
      </c>
      <c r="J318" s="89">
        <v>0.23</v>
      </c>
      <c r="K318" s="87">
        <f>SUM(K316:K317)</f>
        <v>0</v>
      </c>
    </row>
    <row r="319" spans="1:11" ht="14.25">
      <c r="A319" s="49"/>
      <c r="B319" s="2"/>
      <c r="C319" s="2"/>
      <c r="D319" s="2"/>
      <c r="E319" s="2"/>
      <c r="F319" s="2"/>
      <c r="G319" s="23"/>
      <c r="H319" s="22"/>
      <c r="I319" s="24"/>
      <c r="J319" s="25"/>
      <c r="K319" s="22"/>
    </row>
    <row r="320" spans="1:13" s="111" customFormat="1" ht="15">
      <c r="A320" s="112">
        <v>32</v>
      </c>
      <c r="B320" s="105" t="s">
        <v>743</v>
      </c>
      <c r="C320" s="106" t="s">
        <v>763</v>
      </c>
      <c r="D320" s="107"/>
      <c r="E320" s="107"/>
      <c r="F320" s="107"/>
      <c r="G320" s="107"/>
      <c r="H320" s="108"/>
      <c r="I320" s="107"/>
      <c r="J320" s="109"/>
      <c r="K320" s="110"/>
      <c r="M320" s="94"/>
    </row>
    <row r="321" spans="1:11" ht="45">
      <c r="A321" s="6"/>
      <c r="B321" s="7" t="s">
        <v>1</v>
      </c>
      <c r="C321" s="7" t="s">
        <v>2</v>
      </c>
      <c r="D321" s="7" t="s">
        <v>214</v>
      </c>
      <c r="E321" s="7" t="s">
        <v>4</v>
      </c>
      <c r="F321" s="7" t="s">
        <v>5</v>
      </c>
      <c r="G321" s="8" t="s">
        <v>6</v>
      </c>
      <c r="H321" s="9" t="s">
        <v>748</v>
      </c>
      <c r="I321" s="114" t="s">
        <v>749</v>
      </c>
      <c r="J321" s="115" t="s">
        <v>9</v>
      </c>
      <c r="K321" s="10" t="s">
        <v>750</v>
      </c>
    </row>
    <row r="322" spans="1:11" ht="22.5">
      <c r="A322" s="11">
        <v>1</v>
      </c>
      <c r="B322" s="136" t="s">
        <v>629</v>
      </c>
      <c r="C322" s="135" t="s">
        <v>630</v>
      </c>
      <c r="D322" s="135" t="s">
        <v>631</v>
      </c>
      <c r="E322" s="135"/>
      <c r="F322" s="13" t="s">
        <v>52</v>
      </c>
      <c r="G322" s="14">
        <v>1</v>
      </c>
      <c r="H322" s="145">
        <v>0</v>
      </c>
      <c r="I322" s="145">
        <v>0</v>
      </c>
      <c r="J322" s="151">
        <v>0.23</v>
      </c>
      <c r="K322" s="147">
        <v>0</v>
      </c>
    </row>
    <row r="323" spans="1:11" ht="22.5">
      <c r="A323" s="62">
        <v>2</v>
      </c>
      <c r="B323" s="181" t="s">
        <v>632</v>
      </c>
      <c r="C323" s="182" t="s">
        <v>633</v>
      </c>
      <c r="D323" s="182" t="s">
        <v>634</v>
      </c>
      <c r="E323" s="182" t="s">
        <v>635</v>
      </c>
      <c r="F323" s="13" t="s">
        <v>77</v>
      </c>
      <c r="G323" s="14">
        <v>1</v>
      </c>
      <c r="H323" s="145">
        <v>0</v>
      </c>
      <c r="I323" s="145">
        <v>0</v>
      </c>
      <c r="J323" s="151">
        <v>0.23</v>
      </c>
      <c r="K323" s="147">
        <v>0</v>
      </c>
    </row>
    <row r="324" spans="1:11" ht="22.5">
      <c r="A324" s="62">
        <v>3</v>
      </c>
      <c r="B324" s="138" t="s">
        <v>636</v>
      </c>
      <c r="C324" s="137" t="s">
        <v>637</v>
      </c>
      <c r="D324" s="137" t="s">
        <v>638</v>
      </c>
      <c r="E324" s="182" t="s">
        <v>639</v>
      </c>
      <c r="F324" s="13" t="s">
        <v>77</v>
      </c>
      <c r="G324" s="14">
        <v>1</v>
      </c>
      <c r="H324" s="145">
        <v>0</v>
      </c>
      <c r="I324" s="145">
        <v>0</v>
      </c>
      <c r="J324" s="151">
        <v>0.23</v>
      </c>
      <c r="K324" s="147">
        <v>0</v>
      </c>
    </row>
    <row r="325" spans="1:11" ht="22.5">
      <c r="A325" s="62">
        <v>4</v>
      </c>
      <c r="B325" s="136" t="s">
        <v>640</v>
      </c>
      <c r="C325" s="135" t="s">
        <v>641</v>
      </c>
      <c r="D325" s="135" t="s">
        <v>642</v>
      </c>
      <c r="E325" s="135" t="s">
        <v>643</v>
      </c>
      <c r="F325" s="13" t="s">
        <v>52</v>
      </c>
      <c r="G325" s="14">
        <v>1</v>
      </c>
      <c r="H325" s="145">
        <v>0</v>
      </c>
      <c r="I325" s="145">
        <v>0</v>
      </c>
      <c r="J325" s="151">
        <v>0.23</v>
      </c>
      <c r="K325" s="147">
        <v>0</v>
      </c>
    </row>
    <row r="326" spans="1:11" ht="22.5">
      <c r="A326" s="62">
        <v>5</v>
      </c>
      <c r="B326" s="136" t="s">
        <v>644</v>
      </c>
      <c r="C326" s="135">
        <v>1986</v>
      </c>
      <c r="D326" s="135">
        <v>1011</v>
      </c>
      <c r="E326" s="135" t="s">
        <v>645</v>
      </c>
      <c r="F326" s="13" t="s">
        <v>52</v>
      </c>
      <c r="G326" s="14">
        <v>1</v>
      </c>
      <c r="H326" s="145">
        <v>0</v>
      </c>
      <c r="I326" s="145">
        <v>0</v>
      </c>
      <c r="J326" s="151">
        <v>0.23</v>
      </c>
      <c r="K326" s="147">
        <v>0</v>
      </c>
    </row>
    <row r="327" spans="1:11" ht="22.5">
      <c r="A327" s="62">
        <v>6</v>
      </c>
      <c r="B327" s="136" t="s">
        <v>646</v>
      </c>
      <c r="C327" s="135" t="s">
        <v>647</v>
      </c>
      <c r="D327" s="135">
        <v>1424001</v>
      </c>
      <c r="E327" s="135"/>
      <c r="F327" s="13" t="s">
        <v>126</v>
      </c>
      <c r="G327" s="14">
        <v>1</v>
      </c>
      <c r="H327" s="145">
        <v>0</v>
      </c>
      <c r="I327" s="145">
        <v>0</v>
      </c>
      <c r="J327" s="151">
        <v>0.23</v>
      </c>
      <c r="K327" s="147">
        <v>0</v>
      </c>
    </row>
    <row r="328" spans="1:11" ht="22.5">
      <c r="A328" s="62">
        <v>7</v>
      </c>
      <c r="B328" s="136" t="s">
        <v>648</v>
      </c>
      <c r="C328" s="135" t="s">
        <v>649</v>
      </c>
      <c r="D328" s="135" t="s">
        <v>650</v>
      </c>
      <c r="E328" s="135" t="s">
        <v>651</v>
      </c>
      <c r="F328" s="184" t="s">
        <v>180</v>
      </c>
      <c r="G328" s="14">
        <v>1</v>
      </c>
      <c r="H328" s="145">
        <v>0</v>
      </c>
      <c r="I328" s="145">
        <v>0</v>
      </c>
      <c r="J328" s="151">
        <v>0.23</v>
      </c>
      <c r="K328" s="147">
        <v>0</v>
      </c>
    </row>
    <row r="329" spans="1:11" ht="22.5">
      <c r="A329" s="62">
        <v>8</v>
      </c>
      <c r="B329" s="136" t="s">
        <v>648</v>
      </c>
      <c r="C329" s="135" t="s">
        <v>649</v>
      </c>
      <c r="D329" s="135" t="s">
        <v>652</v>
      </c>
      <c r="E329" s="135" t="s">
        <v>653</v>
      </c>
      <c r="F329" s="184" t="s">
        <v>180</v>
      </c>
      <c r="G329" s="14">
        <v>1</v>
      </c>
      <c r="H329" s="145">
        <v>0</v>
      </c>
      <c r="I329" s="145">
        <v>0</v>
      </c>
      <c r="J329" s="151">
        <v>0.23</v>
      </c>
      <c r="K329" s="147">
        <v>0</v>
      </c>
    </row>
    <row r="330" spans="1:11" ht="22.5">
      <c r="A330" s="62">
        <v>9</v>
      </c>
      <c r="B330" s="138" t="s">
        <v>654</v>
      </c>
      <c r="C330" s="137" t="s">
        <v>655</v>
      </c>
      <c r="D330" s="137">
        <v>101191972</v>
      </c>
      <c r="E330" s="157"/>
      <c r="F330" s="13" t="s">
        <v>56</v>
      </c>
      <c r="G330" s="14">
        <v>1</v>
      </c>
      <c r="H330" s="145">
        <v>0</v>
      </c>
      <c r="I330" s="145">
        <v>0</v>
      </c>
      <c r="J330" s="151">
        <v>0.23</v>
      </c>
      <c r="K330" s="147">
        <v>0</v>
      </c>
    </row>
    <row r="331" spans="1:11" ht="22.5">
      <c r="A331" s="62">
        <v>10</v>
      </c>
      <c r="B331" s="138" t="s">
        <v>654</v>
      </c>
      <c r="C331" s="137" t="s">
        <v>655</v>
      </c>
      <c r="D331" s="137">
        <v>101196336</v>
      </c>
      <c r="E331" s="157"/>
      <c r="F331" s="13" t="s">
        <v>56</v>
      </c>
      <c r="G331" s="14">
        <v>1</v>
      </c>
      <c r="H331" s="145">
        <v>0</v>
      </c>
      <c r="I331" s="145">
        <v>0</v>
      </c>
      <c r="J331" s="151">
        <v>0.23</v>
      </c>
      <c r="K331" s="147">
        <v>0</v>
      </c>
    </row>
    <row r="332" spans="1:11" ht="14.25">
      <c r="A332" s="62">
        <v>11</v>
      </c>
      <c r="B332" s="136" t="s">
        <v>656</v>
      </c>
      <c r="C332" s="135" t="s">
        <v>657</v>
      </c>
      <c r="D332" s="135" t="s">
        <v>658</v>
      </c>
      <c r="E332" s="135" t="s">
        <v>80</v>
      </c>
      <c r="F332" s="13" t="s">
        <v>61</v>
      </c>
      <c r="G332" s="14">
        <v>1</v>
      </c>
      <c r="H332" s="145">
        <v>0</v>
      </c>
      <c r="I332" s="145">
        <v>0</v>
      </c>
      <c r="J332" s="151">
        <v>0.23</v>
      </c>
      <c r="K332" s="147">
        <v>0</v>
      </c>
    </row>
    <row r="333" spans="1:11" ht="22.5">
      <c r="A333" s="62">
        <v>13</v>
      </c>
      <c r="B333" s="138" t="s">
        <v>662</v>
      </c>
      <c r="C333" s="137" t="s">
        <v>663</v>
      </c>
      <c r="D333" s="137">
        <v>1003</v>
      </c>
      <c r="E333" s="137" t="s">
        <v>664</v>
      </c>
      <c r="F333" s="13" t="s">
        <v>72</v>
      </c>
      <c r="G333" s="14">
        <v>1</v>
      </c>
      <c r="H333" s="145">
        <v>0</v>
      </c>
      <c r="I333" s="145">
        <v>0</v>
      </c>
      <c r="J333" s="151">
        <v>0.23</v>
      </c>
      <c r="K333" s="147">
        <v>0</v>
      </c>
    </row>
    <row r="334" spans="1:11" ht="14.25">
      <c r="A334" s="62">
        <v>14</v>
      </c>
      <c r="B334" s="136" t="s">
        <v>665</v>
      </c>
      <c r="C334" s="135" t="s">
        <v>666</v>
      </c>
      <c r="D334" s="135" t="s">
        <v>667</v>
      </c>
      <c r="E334" s="135" t="s">
        <v>668</v>
      </c>
      <c r="F334" s="13" t="s">
        <v>146</v>
      </c>
      <c r="G334" s="14">
        <v>1</v>
      </c>
      <c r="H334" s="145">
        <v>0</v>
      </c>
      <c r="I334" s="145">
        <v>0</v>
      </c>
      <c r="J334" s="151">
        <v>0.23</v>
      </c>
      <c r="K334" s="147">
        <v>0</v>
      </c>
    </row>
    <row r="335" spans="1:11" ht="14.25">
      <c r="A335" s="62">
        <v>15</v>
      </c>
      <c r="B335" s="136" t="s">
        <v>669</v>
      </c>
      <c r="C335" s="135" t="s">
        <v>670</v>
      </c>
      <c r="D335" s="135" t="s">
        <v>671</v>
      </c>
      <c r="E335" s="135" t="s">
        <v>672</v>
      </c>
      <c r="F335" s="13" t="s">
        <v>146</v>
      </c>
      <c r="G335" s="14">
        <v>1</v>
      </c>
      <c r="H335" s="145">
        <v>0</v>
      </c>
      <c r="I335" s="145">
        <v>0</v>
      </c>
      <c r="J335" s="151">
        <v>0.23</v>
      </c>
      <c r="K335" s="147">
        <v>0</v>
      </c>
    </row>
    <row r="336" spans="1:11" ht="14.25">
      <c r="A336" s="62">
        <v>16</v>
      </c>
      <c r="B336" s="136" t="s">
        <v>673</v>
      </c>
      <c r="C336" s="135" t="s">
        <v>670</v>
      </c>
      <c r="D336" s="135" t="s">
        <v>674</v>
      </c>
      <c r="E336" s="135" t="s">
        <v>675</v>
      </c>
      <c r="F336" s="13" t="s">
        <v>146</v>
      </c>
      <c r="G336" s="14">
        <v>1</v>
      </c>
      <c r="H336" s="145">
        <v>0</v>
      </c>
      <c r="I336" s="145">
        <v>0</v>
      </c>
      <c r="J336" s="151">
        <v>0.23</v>
      </c>
      <c r="K336" s="147">
        <v>0</v>
      </c>
    </row>
    <row r="337" spans="1:11" ht="14.25">
      <c r="A337" s="62">
        <v>17</v>
      </c>
      <c r="B337" s="136" t="s">
        <v>673</v>
      </c>
      <c r="C337" s="135" t="s">
        <v>670</v>
      </c>
      <c r="D337" s="135" t="s">
        <v>676</v>
      </c>
      <c r="E337" s="135" t="s">
        <v>677</v>
      </c>
      <c r="F337" s="13" t="s">
        <v>146</v>
      </c>
      <c r="G337" s="14">
        <v>1</v>
      </c>
      <c r="H337" s="145">
        <v>0</v>
      </c>
      <c r="I337" s="145">
        <v>0</v>
      </c>
      <c r="J337" s="151">
        <v>0.23</v>
      </c>
      <c r="K337" s="147">
        <v>0</v>
      </c>
    </row>
    <row r="338" spans="1:11" ht="14.25">
      <c r="A338" s="49"/>
      <c r="B338" s="2"/>
      <c r="C338" s="2"/>
      <c r="D338" s="2"/>
      <c r="E338" s="2"/>
      <c r="F338" s="2"/>
      <c r="G338" s="21" t="s">
        <v>82</v>
      </c>
      <c r="H338" s="22"/>
      <c r="I338" s="85">
        <f>SUM(I322:I337)</f>
        <v>0</v>
      </c>
      <c r="J338" s="89">
        <v>0.23</v>
      </c>
      <c r="K338" s="87">
        <f>SUM(K322:K337)</f>
        <v>0</v>
      </c>
    </row>
    <row r="339" spans="1:11" ht="14.25">
      <c r="A339" s="49"/>
      <c r="B339" s="2"/>
      <c r="C339" s="2"/>
      <c r="D339" s="2"/>
      <c r="E339" s="2"/>
      <c r="F339" s="2"/>
      <c r="G339" s="21"/>
      <c r="H339" s="22"/>
      <c r="I339" s="197"/>
      <c r="J339" s="186"/>
      <c r="K339" s="198"/>
    </row>
    <row r="340" spans="1:11" ht="15">
      <c r="A340" s="208">
        <v>33</v>
      </c>
      <c r="B340" s="105" t="s">
        <v>775</v>
      </c>
      <c r="C340" s="106" t="s">
        <v>776</v>
      </c>
      <c r="D340" s="107"/>
      <c r="E340" s="107"/>
      <c r="F340" s="107"/>
      <c r="G340" s="107"/>
      <c r="H340" s="108"/>
      <c r="I340" s="107"/>
      <c r="J340" s="109"/>
      <c r="K340" s="110"/>
    </row>
    <row r="341" spans="1:11" ht="45">
      <c r="A341" s="209"/>
      <c r="B341" s="212" t="s">
        <v>1</v>
      </c>
      <c r="C341" s="75" t="s">
        <v>2</v>
      </c>
      <c r="D341" s="75" t="s">
        <v>214</v>
      </c>
      <c r="E341" s="75" t="s">
        <v>4</v>
      </c>
      <c r="F341" s="75" t="s">
        <v>5</v>
      </c>
      <c r="G341" s="8" t="s">
        <v>6</v>
      </c>
      <c r="H341" s="9" t="s">
        <v>748</v>
      </c>
      <c r="I341" s="114" t="s">
        <v>749</v>
      </c>
      <c r="J341" s="115" t="s">
        <v>9</v>
      </c>
      <c r="K341" s="10" t="s">
        <v>750</v>
      </c>
    </row>
    <row r="342" spans="1:11" ht="14.25">
      <c r="A342" s="210">
        <v>1</v>
      </c>
      <c r="B342" s="213" t="s">
        <v>659</v>
      </c>
      <c r="C342" s="213" t="s">
        <v>660</v>
      </c>
      <c r="D342" s="213">
        <v>1031</v>
      </c>
      <c r="E342" s="213" t="s">
        <v>661</v>
      </c>
      <c r="F342" s="214" t="s">
        <v>61</v>
      </c>
      <c r="G342" s="211">
        <v>1</v>
      </c>
      <c r="H342" s="145">
        <v>0</v>
      </c>
      <c r="I342" s="205">
        <v>0</v>
      </c>
      <c r="J342" s="206">
        <v>0.23</v>
      </c>
      <c r="K342" s="207">
        <v>0</v>
      </c>
    </row>
    <row r="343" spans="1:11" ht="14.25">
      <c r="A343" s="49"/>
      <c r="B343" s="2"/>
      <c r="C343" s="2"/>
      <c r="D343" s="2"/>
      <c r="E343" s="2"/>
      <c r="F343" s="2"/>
      <c r="G343" s="21" t="s">
        <v>82</v>
      </c>
      <c r="H343" s="22"/>
      <c r="I343" s="194">
        <f>SUM(I342)</f>
        <v>0</v>
      </c>
      <c r="J343" s="195">
        <v>0.23</v>
      </c>
      <c r="K343" s="196">
        <f>SUM(K342)</f>
        <v>0</v>
      </c>
    </row>
    <row r="344" spans="1:11" ht="14.25">
      <c r="A344" s="49"/>
      <c r="B344" s="2"/>
      <c r="C344" s="2"/>
      <c r="D344" s="2"/>
      <c r="E344" s="2"/>
      <c r="F344" s="2"/>
      <c r="G344" s="21"/>
      <c r="H344" s="22"/>
      <c r="I344" s="197"/>
      <c r="J344" s="186"/>
      <c r="K344" s="198"/>
    </row>
    <row r="345" spans="1:13" s="111" customFormat="1" ht="15">
      <c r="A345" s="112">
        <v>34</v>
      </c>
      <c r="B345" s="105" t="s">
        <v>552</v>
      </c>
      <c r="C345" s="106" t="s">
        <v>764</v>
      </c>
      <c r="D345" s="107"/>
      <c r="E345" s="107"/>
      <c r="F345" s="107"/>
      <c r="G345" s="107"/>
      <c r="H345" s="108"/>
      <c r="I345" s="107"/>
      <c r="J345" s="109"/>
      <c r="K345" s="110"/>
      <c r="M345" s="94"/>
    </row>
    <row r="346" spans="1:11" ht="45">
      <c r="A346" s="68"/>
      <c r="B346" s="7" t="s">
        <v>1</v>
      </c>
      <c r="C346" s="7" t="s">
        <v>2</v>
      </c>
      <c r="D346" s="7" t="s">
        <v>214</v>
      </c>
      <c r="E346" s="7" t="s">
        <v>4</v>
      </c>
      <c r="F346" s="7" t="s">
        <v>5</v>
      </c>
      <c r="G346" s="8" t="s">
        <v>6</v>
      </c>
      <c r="H346" s="9" t="s">
        <v>748</v>
      </c>
      <c r="I346" s="114" t="s">
        <v>749</v>
      </c>
      <c r="J346" s="115" t="s">
        <v>9</v>
      </c>
      <c r="K346" s="10" t="s">
        <v>750</v>
      </c>
    </row>
    <row r="347" spans="1:11" ht="22.5">
      <c r="A347" s="11">
        <v>1</v>
      </c>
      <c r="B347" s="127" t="s">
        <v>678</v>
      </c>
      <c r="C347" s="127" t="s">
        <v>679</v>
      </c>
      <c r="D347" s="127" t="s">
        <v>680</v>
      </c>
      <c r="E347" s="127" t="s">
        <v>681</v>
      </c>
      <c r="F347" s="27" t="s">
        <v>72</v>
      </c>
      <c r="G347" s="28">
        <v>1</v>
      </c>
      <c r="H347" s="145">
        <v>0</v>
      </c>
      <c r="I347" s="145">
        <v>0</v>
      </c>
      <c r="J347" s="151">
        <v>0.23</v>
      </c>
      <c r="K347" s="147">
        <v>0</v>
      </c>
    </row>
    <row r="348" spans="1:11" ht="14.25">
      <c r="A348" s="49"/>
      <c r="B348" s="2"/>
      <c r="C348" s="2"/>
      <c r="D348" s="2"/>
      <c r="E348" s="2"/>
      <c r="F348" s="2"/>
      <c r="G348" s="21" t="s">
        <v>82</v>
      </c>
      <c r="H348" s="22"/>
      <c r="I348" s="85">
        <f>SUM(I347)</f>
        <v>0</v>
      </c>
      <c r="J348" s="89">
        <v>0.23</v>
      </c>
      <c r="K348" s="87">
        <f>SUM(K347)</f>
        <v>0</v>
      </c>
    </row>
    <row r="349" spans="1:11" ht="14.25">
      <c r="A349" s="58"/>
      <c r="B349" s="2"/>
      <c r="C349" s="2"/>
      <c r="D349" s="2"/>
      <c r="E349" s="2"/>
      <c r="F349" s="2"/>
      <c r="G349" s="23"/>
      <c r="H349" s="22"/>
      <c r="I349" s="24"/>
      <c r="J349" s="25"/>
      <c r="K349" s="22"/>
    </row>
    <row r="350" spans="1:13" s="111" customFormat="1" ht="15">
      <c r="A350" s="112">
        <v>35</v>
      </c>
      <c r="B350" s="105" t="s">
        <v>628</v>
      </c>
      <c r="C350" s="106" t="s">
        <v>765</v>
      </c>
      <c r="D350" s="107"/>
      <c r="E350" s="107"/>
      <c r="F350" s="107"/>
      <c r="G350" s="107"/>
      <c r="H350" s="108"/>
      <c r="I350" s="107"/>
      <c r="J350" s="109"/>
      <c r="K350" s="110"/>
      <c r="M350" s="94"/>
    </row>
    <row r="351" spans="1:11" ht="45">
      <c r="A351" s="70"/>
      <c r="B351" s="7" t="s">
        <v>1</v>
      </c>
      <c r="C351" s="7" t="s">
        <v>2</v>
      </c>
      <c r="D351" s="7" t="s">
        <v>214</v>
      </c>
      <c r="E351" s="7" t="s">
        <v>4</v>
      </c>
      <c r="F351" s="7" t="s">
        <v>5</v>
      </c>
      <c r="G351" s="8" t="s">
        <v>6</v>
      </c>
      <c r="H351" s="9" t="s">
        <v>748</v>
      </c>
      <c r="I351" s="114" t="s">
        <v>749</v>
      </c>
      <c r="J351" s="115" t="s">
        <v>9</v>
      </c>
      <c r="K351" s="10" t="s">
        <v>750</v>
      </c>
    </row>
    <row r="352" spans="1:11" ht="22.5">
      <c r="A352" s="11">
        <v>1</v>
      </c>
      <c r="B352" s="137" t="s">
        <v>683</v>
      </c>
      <c r="C352" s="137" t="s">
        <v>684</v>
      </c>
      <c r="D352" s="137" t="s">
        <v>685</v>
      </c>
      <c r="E352" s="137" t="s">
        <v>686</v>
      </c>
      <c r="F352" s="13" t="s">
        <v>56</v>
      </c>
      <c r="G352" s="14">
        <v>1</v>
      </c>
      <c r="H352" s="145">
        <v>0</v>
      </c>
      <c r="I352" s="145">
        <v>0</v>
      </c>
      <c r="J352" s="151">
        <v>0.23</v>
      </c>
      <c r="K352" s="147">
        <v>0</v>
      </c>
    </row>
    <row r="353" spans="1:11" ht="14.25">
      <c r="A353" s="62">
        <v>2</v>
      </c>
      <c r="B353" s="19" t="s">
        <v>687</v>
      </c>
      <c r="C353" s="19" t="s">
        <v>688</v>
      </c>
      <c r="D353" s="19" t="s">
        <v>689</v>
      </c>
      <c r="E353" s="19"/>
      <c r="F353" s="13" t="s">
        <v>174</v>
      </c>
      <c r="G353" s="14">
        <v>1</v>
      </c>
      <c r="H353" s="145">
        <v>0</v>
      </c>
      <c r="I353" s="145">
        <v>0</v>
      </c>
      <c r="J353" s="151">
        <v>0.23</v>
      </c>
      <c r="K353" s="147">
        <v>0</v>
      </c>
    </row>
    <row r="354" spans="1:11" ht="14.25">
      <c r="A354" s="1"/>
      <c r="B354" s="2"/>
      <c r="C354" s="2"/>
      <c r="D354" s="2"/>
      <c r="E354" s="2"/>
      <c r="F354" s="2"/>
      <c r="G354" s="21" t="s">
        <v>82</v>
      </c>
      <c r="H354" s="22"/>
      <c r="I354" s="85">
        <f>SUM(I352:I353)</f>
        <v>0</v>
      </c>
      <c r="J354" s="89">
        <v>0.23</v>
      </c>
      <c r="K354" s="87">
        <f>SUM(K352:K353)</f>
        <v>0</v>
      </c>
    </row>
    <row r="355" spans="1:11" ht="14.25">
      <c r="A355" s="1"/>
      <c r="B355" s="2"/>
      <c r="C355" s="2"/>
      <c r="D355" s="2"/>
      <c r="E355" s="2"/>
      <c r="F355" s="2"/>
      <c r="G355" s="21"/>
      <c r="H355" s="22"/>
      <c r="I355" s="24"/>
      <c r="J355" s="25"/>
      <c r="K355" s="22"/>
    </row>
    <row r="356" spans="1:13" s="111" customFormat="1" ht="15">
      <c r="A356" s="112">
        <v>36</v>
      </c>
      <c r="B356" s="105" t="s">
        <v>682</v>
      </c>
      <c r="C356" s="106" t="s">
        <v>766</v>
      </c>
      <c r="D356" s="107"/>
      <c r="E356" s="107"/>
      <c r="F356" s="107"/>
      <c r="G356" s="107"/>
      <c r="H356" s="108"/>
      <c r="I356" s="107"/>
      <c r="J356" s="109"/>
      <c r="K356" s="110"/>
      <c r="M356" s="94"/>
    </row>
    <row r="357" spans="1:11" ht="45">
      <c r="A357" s="70"/>
      <c r="B357" s="7" t="s">
        <v>1</v>
      </c>
      <c r="C357" s="7" t="s">
        <v>2</v>
      </c>
      <c r="D357" s="7" t="s">
        <v>214</v>
      </c>
      <c r="E357" s="7" t="s">
        <v>4</v>
      </c>
      <c r="F357" s="7" t="s">
        <v>5</v>
      </c>
      <c r="G357" s="8" t="s">
        <v>6</v>
      </c>
      <c r="H357" s="9" t="s">
        <v>748</v>
      </c>
      <c r="I357" s="114" t="s">
        <v>749</v>
      </c>
      <c r="J357" s="115" t="s">
        <v>9</v>
      </c>
      <c r="K357" s="10" t="s">
        <v>750</v>
      </c>
    </row>
    <row r="358" spans="1:11" ht="22.5">
      <c r="A358" s="62">
        <v>1</v>
      </c>
      <c r="B358" s="137" t="s">
        <v>683</v>
      </c>
      <c r="C358" s="137" t="s">
        <v>684</v>
      </c>
      <c r="D358" s="137" t="s">
        <v>685</v>
      </c>
      <c r="E358" s="137" t="s">
        <v>686</v>
      </c>
      <c r="F358" s="46" t="s">
        <v>56</v>
      </c>
      <c r="G358" s="14">
        <v>1</v>
      </c>
      <c r="H358" s="145">
        <v>0</v>
      </c>
      <c r="I358" s="145">
        <v>0</v>
      </c>
      <c r="J358" s="151">
        <v>0.23</v>
      </c>
      <c r="K358" s="147">
        <v>0</v>
      </c>
    </row>
    <row r="359" spans="1:11" ht="14.25">
      <c r="A359" s="1"/>
      <c r="B359" s="2"/>
      <c r="C359" s="2"/>
      <c r="D359" s="2"/>
      <c r="E359" s="2"/>
      <c r="F359" s="2"/>
      <c r="G359" s="21" t="s">
        <v>82</v>
      </c>
      <c r="H359" s="22"/>
      <c r="I359" s="85">
        <f>SUM(I358)</f>
        <v>0</v>
      </c>
      <c r="J359" s="89">
        <v>0.23</v>
      </c>
      <c r="K359" s="87">
        <f>SUM(K358)</f>
        <v>0</v>
      </c>
    </row>
    <row r="360" spans="1:11" ht="14.25">
      <c r="A360" s="1"/>
      <c r="B360" s="2"/>
      <c r="C360" s="2"/>
      <c r="D360" s="2"/>
      <c r="E360" s="2"/>
      <c r="F360" s="2"/>
      <c r="G360" s="23"/>
      <c r="H360" s="22"/>
      <c r="I360" s="24"/>
      <c r="J360" s="25"/>
      <c r="K360" s="22"/>
    </row>
    <row r="361" spans="1:13" s="111" customFormat="1" ht="15">
      <c r="A361" s="104">
        <v>37</v>
      </c>
      <c r="B361" s="105" t="s">
        <v>690</v>
      </c>
      <c r="C361" s="106" t="s">
        <v>767</v>
      </c>
      <c r="D361" s="107"/>
      <c r="E361" s="107"/>
      <c r="F361" s="107"/>
      <c r="G361" s="107"/>
      <c r="H361" s="108"/>
      <c r="I361" s="107"/>
      <c r="J361" s="109"/>
      <c r="K361" s="110"/>
      <c r="M361" s="94"/>
    </row>
    <row r="362" spans="1:11" ht="45">
      <c r="A362" s="6"/>
      <c r="B362" s="7" t="s">
        <v>1</v>
      </c>
      <c r="C362" s="7" t="s">
        <v>2</v>
      </c>
      <c r="D362" s="7" t="s">
        <v>3</v>
      </c>
      <c r="E362" s="7" t="s">
        <v>4</v>
      </c>
      <c r="F362" s="7" t="s">
        <v>5</v>
      </c>
      <c r="G362" s="8" t="s">
        <v>6</v>
      </c>
      <c r="H362" s="9" t="s">
        <v>748</v>
      </c>
      <c r="I362" s="114" t="s">
        <v>749</v>
      </c>
      <c r="J362" s="115" t="s">
        <v>9</v>
      </c>
      <c r="K362" s="10" t="s">
        <v>750</v>
      </c>
    </row>
    <row r="363" spans="1:11" ht="67.5">
      <c r="A363" s="62">
        <v>1</v>
      </c>
      <c r="B363" s="136" t="s">
        <v>691</v>
      </c>
      <c r="C363" s="135" t="s">
        <v>692</v>
      </c>
      <c r="D363" s="135" t="s">
        <v>693</v>
      </c>
      <c r="E363" s="135"/>
      <c r="F363" s="46" t="s">
        <v>52</v>
      </c>
      <c r="G363" s="14">
        <v>1</v>
      </c>
      <c r="H363" s="145">
        <v>0</v>
      </c>
      <c r="I363" s="145">
        <v>0</v>
      </c>
      <c r="J363" s="151">
        <v>0.23</v>
      </c>
      <c r="K363" s="147">
        <v>0</v>
      </c>
    </row>
    <row r="364" spans="1:11" ht="22.5">
      <c r="A364" s="62">
        <v>2</v>
      </c>
      <c r="B364" s="138" t="s">
        <v>694</v>
      </c>
      <c r="C364" s="137" t="s">
        <v>695</v>
      </c>
      <c r="D364" s="183" t="s">
        <v>696</v>
      </c>
      <c r="E364" s="137" t="s">
        <v>697</v>
      </c>
      <c r="F364" s="46" t="s">
        <v>698</v>
      </c>
      <c r="G364" s="14">
        <v>1</v>
      </c>
      <c r="H364" s="145">
        <v>0</v>
      </c>
      <c r="I364" s="145">
        <v>0</v>
      </c>
      <c r="J364" s="151">
        <v>0.23</v>
      </c>
      <c r="K364" s="147">
        <v>0</v>
      </c>
    </row>
    <row r="365" spans="1:11" ht="22.5">
      <c r="A365" s="62">
        <v>3</v>
      </c>
      <c r="B365" s="136" t="s">
        <v>699</v>
      </c>
      <c r="C365" s="135" t="s">
        <v>700</v>
      </c>
      <c r="D365" s="135" t="s">
        <v>701</v>
      </c>
      <c r="E365" s="135" t="s">
        <v>702</v>
      </c>
      <c r="F365" s="46" t="s">
        <v>436</v>
      </c>
      <c r="G365" s="14">
        <v>1</v>
      </c>
      <c r="H365" s="145">
        <v>0</v>
      </c>
      <c r="I365" s="145">
        <v>0</v>
      </c>
      <c r="J365" s="151">
        <v>0.23</v>
      </c>
      <c r="K365" s="147">
        <v>0</v>
      </c>
    </row>
    <row r="366" spans="1:11" ht="14.25">
      <c r="A366" s="62">
        <v>4</v>
      </c>
      <c r="B366" s="136" t="s">
        <v>703</v>
      </c>
      <c r="C366" s="135" t="s">
        <v>704</v>
      </c>
      <c r="D366" s="135">
        <v>3418</v>
      </c>
      <c r="E366" s="135"/>
      <c r="F366" s="13" t="s">
        <v>436</v>
      </c>
      <c r="G366" s="14">
        <v>1</v>
      </c>
      <c r="H366" s="145">
        <v>0</v>
      </c>
      <c r="I366" s="145">
        <v>0</v>
      </c>
      <c r="J366" s="151">
        <v>0.23</v>
      </c>
      <c r="K366" s="147">
        <v>0</v>
      </c>
    </row>
    <row r="367" spans="1:11" ht="45">
      <c r="A367" s="62">
        <v>5</v>
      </c>
      <c r="B367" s="138" t="s">
        <v>705</v>
      </c>
      <c r="C367" s="137">
        <v>2010</v>
      </c>
      <c r="D367" s="137" t="s">
        <v>706</v>
      </c>
      <c r="E367" s="137" t="s">
        <v>707</v>
      </c>
      <c r="F367" s="46" t="s">
        <v>77</v>
      </c>
      <c r="G367" s="14">
        <v>1</v>
      </c>
      <c r="H367" s="145">
        <v>0</v>
      </c>
      <c r="I367" s="145">
        <v>0</v>
      </c>
      <c r="J367" s="151">
        <v>0.23</v>
      </c>
      <c r="K367" s="147">
        <v>0</v>
      </c>
    </row>
    <row r="368" spans="1:11" ht="22.5">
      <c r="A368" s="62">
        <v>6</v>
      </c>
      <c r="B368" s="138" t="s">
        <v>708</v>
      </c>
      <c r="C368" s="137" t="s">
        <v>709</v>
      </c>
      <c r="D368" s="137" t="s">
        <v>710</v>
      </c>
      <c r="E368" s="137" t="s">
        <v>711</v>
      </c>
      <c r="F368" s="46" t="s">
        <v>313</v>
      </c>
      <c r="G368" s="14">
        <v>1</v>
      </c>
      <c r="H368" s="145">
        <v>0</v>
      </c>
      <c r="I368" s="145">
        <v>0</v>
      </c>
      <c r="J368" s="151">
        <v>0.23</v>
      </c>
      <c r="K368" s="147">
        <v>0</v>
      </c>
    </row>
    <row r="369" spans="1:11" ht="33.75">
      <c r="A369" s="62">
        <v>7</v>
      </c>
      <c r="B369" s="150" t="s">
        <v>712</v>
      </c>
      <c r="C369" s="169" t="s">
        <v>713</v>
      </c>
      <c r="D369" s="139" t="s">
        <v>714</v>
      </c>
      <c r="E369" s="139" t="s">
        <v>715</v>
      </c>
      <c r="F369" s="46" t="s">
        <v>185</v>
      </c>
      <c r="G369" s="14">
        <v>1</v>
      </c>
      <c r="H369" s="145">
        <v>0</v>
      </c>
      <c r="I369" s="145">
        <v>0</v>
      </c>
      <c r="J369" s="151">
        <v>0.23</v>
      </c>
      <c r="K369" s="147">
        <v>0</v>
      </c>
    </row>
    <row r="370" spans="1:11" ht="14.25">
      <c r="A370" s="49"/>
      <c r="B370" s="2"/>
      <c r="C370" s="2"/>
      <c r="D370" s="2"/>
      <c r="E370" s="2"/>
      <c r="F370" s="2"/>
      <c r="G370" s="21" t="s">
        <v>82</v>
      </c>
      <c r="H370" s="22"/>
      <c r="I370" s="85">
        <f>SUM(I363:I369)</f>
        <v>0</v>
      </c>
      <c r="J370" s="89">
        <v>0.23</v>
      </c>
      <c r="K370" s="87">
        <f>SUM(K363:K369)</f>
        <v>0</v>
      </c>
    </row>
    <row r="371" spans="1:11" ht="14.25">
      <c r="A371" s="49"/>
      <c r="B371" s="2"/>
      <c r="C371" s="2"/>
      <c r="D371" s="2"/>
      <c r="E371" s="2"/>
      <c r="F371" s="2"/>
      <c r="G371" s="23"/>
      <c r="H371" s="22"/>
      <c r="I371" s="24"/>
      <c r="J371" s="25"/>
      <c r="K371" s="22"/>
    </row>
    <row r="372" spans="1:13" s="111" customFormat="1" ht="15">
      <c r="A372" s="104">
        <v>38</v>
      </c>
      <c r="B372" s="105" t="s">
        <v>723</v>
      </c>
      <c r="C372" s="106" t="s">
        <v>768</v>
      </c>
      <c r="D372" s="107"/>
      <c r="E372" s="107"/>
      <c r="F372" s="107"/>
      <c r="G372" s="107"/>
      <c r="H372" s="108"/>
      <c r="I372" s="107"/>
      <c r="J372" s="109"/>
      <c r="K372" s="110"/>
      <c r="M372" s="94"/>
    </row>
    <row r="373" spans="1:11" ht="45">
      <c r="A373" s="216"/>
      <c r="B373" s="199" t="s">
        <v>1</v>
      </c>
      <c r="C373" s="7" t="s">
        <v>2</v>
      </c>
      <c r="D373" s="7" t="s">
        <v>3</v>
      </c>
      <c r="E373" s="7" t="s">
        <v>4</v>
      </c>
      <c r="F373" s="7" t="s">
        <v>5</v>
      </c>
      <c r="G373" s="8" t="s">
        <v>6</v>
      </c>
      <c r="H373" s="9" t="s">
        <v>748</v>
      </c>
      <c r="I373" s="114" t="s">
        <v>749</v>
      </c>
      <c r="J373" s="115" t="s">
        <v>9</v>
      </c>
      <c r="K373" s="10" t="s">
        <v>750</v>
      </c>
    </row>
    <row r="374" spans="1:11" ht="14.25">
      <c r="A374" s="203">
        <v>1</v>
      </c>
      <c r="B374" s="19" t="s">
        <v>716</v>
      </c>
      <c r="C374" s="19" t="s">
        <v>717</v>
      </c>
      <c r="D374" s="19" t="s">
        <v>718</v>
      </c>
      <c r="E374" s="19" t="s">
        <v>719</v>
      </c>
      <c r="F374" s="13" t="s">
        <v>174</v>
      </c>
      <c r="G374" s="14">
        <v>1</v>
      </c>
      <c r="H374" s="145">
        <v>0</v>
      </c>
      <c r="I374" s="145">
        <v>0</v>
      </c>
      <c r="J374" s="151">
        <v>0.23</v>
      </c>
      <c r="K374" s="147">
        <v>0</v>
      </c>
    </row>
    <row r="375" spans="1:11" ht="14.25">
      <c r="A375" s="49"/>
      <c r="B375" s="2"/>
      <c r="C375" s="2"/>
      <c r="D375" s="2"/>
      <c r="E375" s="2"/>
      <c r="F375" s="2"/>
      <c r="G375" s="21" t="s">
        <v>82</v>
      </c>
      <c r="H375" s="22"/>
      <c r="I375" s="85">
        <f>SUM(I374)</f>
        <v>0</v>
      </c>
      <c r="J375" s="86">
        <v>0.23</v>
      </c>
      <c r="K375" s="87">
        <f>SUM(K374)</f>
        <v>0</v>
      </c>
    </row>
    <row r="376" ht="14.25">
      <c r="I376" s="97"/>
    </row>
    <row r="377" spans="1:13" s="111" customFormat="1" ht="15">
      <c r="A377" s="104">
        <v>39</v>
      </c>
      <c r="B377" s="105" t="s">
        <v>728</v>
      </c>
      <c r="C377" s="106" t="s">
        <v>769</v>
      </c>
      <c r="D377" s="107"/>
      <c r="E377" s="107"/>
      <c r="F377" s="107"/>
      <c r="G377" s="107"/>
      <c r="H377" s="108"/>
      <c r="I377" s="107"/>
      <c r="J377" s="109"/>
      <c r="K377" s="110"/>
      <c r="M377" s="94"/>
    </row>
    <row r="378" spans="1:11" ht="45">
      <c r="A378" s="216"/>
      <c r="B378" s="199" t="s">
        <v>1</v>
      </c>
      <c r="C378" s="7" t="s">
        <v>2</v>
      </c>
      <c r="D378" s="7" t="s">
        <v>3</v>
      </c>
      <c r="E378" s="7" t="s">
        <v>4</v>
      </c>
      <c r="F378" s="7" t="s">
        <v>5</v>
      </c>
      <c r="G378" s="8" t="s">
        <v>6</v>
      </c>
      <c r="H378" s="9" t="s">
        <v>748</v>
      </c>
      <c r="I378" s="114" t="s">
        <v>749</v>
      </c>
      <c r="J378" s="115" t="s">
        <v>9</v>
      </c>
      <c r="K378" s="10" t="s">
        <v>750</v>
      </c>
    </row>
    <row r="379" spans="1:11" ht="56.25">
      <c r="A379" s="217">
        <v>1</v>
      </c>
      <c r="B379" s="20" t="s">
        <v>720</v>
      </c>
      <c r="C379" s="19" t="s">
        <v>721</v>
      </c>
      <c r="D379" s="19" t="s">
        <v>722</v>
      </c>
      <c r="E379" s="19" t="s">
        <v>80</v>
      </c>
      <c r="F379" s="46" t="s">
        <v>49</v>
      </c>
      <c r="G379" s="47">
        <v>1</v>
      </c>
      <c r="H379" s="145">
        <v>0</v>
      </c>
      <c r="I379" s="145">
        <v>0</v>
      </c>
      <c r="J379" s="151">
        <v>0.23</v>
      </c>
      <c r="K379" s="147">
        <v>0</v>
      </c>
    </row>
    <row r="380" spans="1:11" ht="14.25">
      <c r="A380" s="49"/>
      <c r="B380" s="2"/>
      <c r="C380" s="2"/>
      <c r="D380" s="2"/>
      <c r="E380" s="2"/>
      <c r="F380" s="2"/>
      <c r="G380" s="21" t="s">
        <v>82</v>
      </c>
      <c r="H380" s="22"/>
      <c r="I380" s="85">
        <f>SUM(I379)</f>
        <v>0</v>
      </c>
      <c r="J380" s="86">
        <v>0.23</v>
      </c>
      <c r="K380" s="87">
        <f>SUM(K379)</f>
        <v>0</v>
      </c>
    </row>
    <row r="381" spans="1:11" ht="14.25">
      <c r="A381" s="49"/>
      <c r="B381" s="2"/>
      <c r="C381" s="2"/>
      <c r="D381" s="2"/>
      <c r="E381" s="2"/>
      <c r="F381" s="2"/>
      <c r="G381" s="23"/>
      <c r="H381" s="22"/>
      <c r="I381" s="24"/>
      <c r="J381" s="25"/>
      <c r="K381" s="22"/>
    </row>
    <row r="382" spans="1:13" s="111" customFormat="1" ht="15">
      <c r="A382" s="112">
        <v>40</v>
      </c>
      <c r="B382" s="105" t="s">
        <v>733</v>
      </c>
      <c r="C382" s="106" t="s">
        <v>724</v>
      </c>
      <c r="D382" s="107"/>
      <c r="E382" s="107"/>
      <c r="F382" s="107"/>
      <c r="G382" s="107"/>
      <c r="H382" s="108"/>
      <c r="I382" s="107"/>
      <c r="J382" s="109"/>
      <c r="K382" s="110"/>
      <c r="M382" s="94"/>
    </row>
    <row r="383" spans="1:11" ht="45">
      <c r="A383" s="215"/>
      <c r="B383" s="199" t="s">
        <v>1</v>
      </c>
      <c r="C383" s="7" t="s">
        <v>2</v>
      </c>
      <c r="D383" s="7" t="s">
        <v>3</v>
      </c>
      <c r="E383" s="7" t="s">
        <v>4</v>
      </c>
      <c r="F383" s="7" t="s">
        <v>5</v>
      </c>
      <c r="G383" s="8" t="s">
        <v>6</v>
      </c>
      <c r="H383" s="9" t="s">
        <v>748</v>
      </c>
      <c r="I383" s="114" t="s">
        <v>749</v>
      </c>
      <c r="J383" s="115" t="s">
        <v>9</v>
      </c>
      <c r="K383" s="10" t="s">
        <v>750</v>
      </c>
    </row>
    <row r="384" spans="1:11" ht="45">
      <c r="A384" s="203">
        <v>1</v>
      </c>
      <c r="B384" s="20" t="s">
        <v>725</v>
      </c>
      <c r="C384" s="19" t="s">
        <v>726</v>
      </c>
      <c r="D384" s="71"/>
      <c r="E384" s="19" t="s">
        <v>727</v>
      </c>
      <c r="F384" s="46" t="s">
        <v>52</v>
      </c>
      <c r="G384" s="47">
        <v>1</v>
      </c>
      <c r="H384" s="145">
        <v>0</v>
      </c>
      <c r="I384" s="145">
        <v>0</v>
      </c>
      <c r="J384" s="151">
        <v>0.23</v>
      </c>
      <c r="K384" s="147">
        <v>0</v>
      </c>
    </row>
    <row r="385" spans="1:11" ht="14.25">
      <c r="A385" s="1"/>
      <c r="B385" s="2"/>
      <c r="C385" s="2"/>
      <c r="D385" s="2"/>
      <c r="E385" s="2"/>
      <c r="F385" s="72"/>
      <c r="G385" s="21" t="s">
        <v>82</v>
      </c>
      <c r="H385" s="22"/>
      <c r="I385" s="85">
        <f>SUM(I384)</f>
        <v>0</v>
      </c>
      <c r="J385" s="89">
        <v>0.23</v>
      </c>
      <c r="K385" s="87">
        <f>SUM(K384)</f>
        <v>0</v>
      </c>
    </row>
    <row r="386" spans="1:11" ht="14.25">
      <c r="A386" s="1"/>
      <c r="B386" s="32"/>
      <c r="C386" s="32"/>
      <c r="D386" s="32"/>
      <c r="E386" s="32"/>
      <c r="F386" s="32"/>
      <c r="G386" s="32"/>
      <c r="H386" s="73"/>
      <c r="I386" s="32"/>
      <c r="J386" s="74"/>
      <c r="K386" s="5"/>
    </row>
    <row r="387" spans="1:13" s="111" customFormat="1" ht="15">
      <c r="A387" s="104">
        <v>41</v>
      </c>
      <c r="B387" s="105" t="s">
        <v>744</v>
      </c>
      <c r="C387" s="106" t="s">
        <v>729</v>
      </c>
      <c r="D387" s="107"/>
      <c r="E387" s="107"/>
      <c r="F387" s="107"/>
      <c r="G387" s="107"/>
      <c r="H387" s="108"/>
      <c r="I387" s="107"/>
      <c r="J387" s="109"/>
      <c r="K387" s="110"/>
      <c r="M387" s="94"/>
    </row>
    <row r="388" spans="1:11" ht="45">
      <c r="A388" s="6"/>
      <c r="B388" s="75" t="s">
        <v>1</v>
      </c>
      <c r="C388" s="75" t="s">
        <v>2</v>
      </c>
      <c r="D388" s="75" t="s">
        <v>3</v>
      </c>
      <c r="E388" s="75" t="s">
        <v>4</v>
      </c>
      <c r="F388" s="75" t="s">
        <v>5</v>
      </c>
      <c r="G388" s="76" t="s">
        <v>6</v>
      </c>
      <c r="H388" s="9" t="s">
        <v>748</v>
      </c>
      <c r="I388" s="114" t="s">
        <v>749</v>
      </c>
      <c r="J388" s="115" t="s">
        <v>9</v>
      </c>
      <c r="K388" s="10" t="s">
        <v>750</v>
      </c>
    </row>
    <row r="389" spans="1:11" ht="14.25">
      <c r="A389" s="11">
        <v>1</v>
      </c>
      <c r="B389" s="77" t="s">
        <v>730</v>
      </c>
      <c r="C389" s="77" t="s">
        <v>731</v>
      </c>
      <c r="D389" s="77"/>
      <c r="E389" s="77" t="s">
        <v>80</v>
      </c>
      <c r="F389" s="77" t="s">
        <v>732</v>
      </c>
      <c r="G389" s="63">
        <v>1</v>
      </c>
      <c r="H389" s="145">
        <v>0</v>
      </c>
      <c r="I389" s="145">
        <v>0</v>
      </c>
      <c r="J389" s="151">
        <v>0.23</v>
      </c>
      <c r="K389" s="147">
        <v>0</v>
      </c>
    </row>
    <row r="390" spans="1:11" ht="14.25">
      <c r="A390" s="62">
        <v>2</v>
      </c>
      <c r="B390" s="77" t="s">
        <v>730</v>
      </c>
      <c r="C390" s="77" t="s">
        <v>731</v>
      </c>
      <c r="D390" s="77"/>
      <c r="E390" s="77" t="s">
        <v>80</v>
      </c>
      <c r="F390" s="77" t="s">
        <v>732</v>
      </c>
      <c r="G390" s="63">
        <v>1</v>
      </c>
      <c r="H390" s="145">
        <v>0</v>
      </c>
      <c r="I390" s="145">
        <v>0</v>
      </c>
      <c r="J390" s="151">
        <v>0.23</v>
      </c>
      <c r="K390" s="147">
        <v>0</v>
      </c>
    </row>
    <row r="391" spans="1:11" ht="14.25">
      <c r="A391" s="62">
        <v>3</v>
      </c>
      <c r="B391" s="77" t="s">
        <v>730</v>
      </c>
      <c r="C391" s="77" t="s">
        <v>731</v>
      </c>
      <c r="D391" s="77"/>
      <c r="E391" s="77" t="s">
        <v>80</v>
      </c>
      <c r="F391" s="77" t="s">
        <v>732</v>
      </c>
      <c r="G391" s="63">
        <v>1</v>
      </c>
      <c r="H391" s="145">
        <v>0</v>
      </c>
      <c r="I391" s="145">
        <v>0</v>
      </c>
      <c r="J391" s="151">
        <v>0.23</v>
      </c>
      <c r="K391" s="147">
        <v>0</v>
      </c>
    </row>
    <row r="392" spans="1:11" ht="14.25">
      <c r="A392" s="1"/>
      <c r="B392" s="32"/>
      <c r="C392" s="32"/>
      <c r="D392" s="32"/>
      <c r="E392" s="32"/>
      <c r="F392" s="32"/>
      <c r="G392" s="78" t="s">
        <v>82</v>
      </c>
      <c r="H392" s="79"/>
      <c r="I392" s="85">
        <f>SUM(I389:I391)</f>
        <v>0</v>
      </c>
      <c r="J392" s="89">
        <v>0.23</v>
      </c>
      <c r="K392" s="87">
        <f>SUM(K389:K391)</f>
        <v>0</v>
      </c>
    </row>
    <row r="393" spans="1:11" ht="14.25">
      <c r="A393" s="1"/>
      <c r="B393" s="32"/>
      <c r="C393" s="32"/>
      <c r="D393" s="32"/>
      <c r="E393" s="32"/>
      <c r="F393" s="32"/>
      <c r="G393" s="78"/>
      <c r="H393" s="79"/>
      <c r="I393" s="80"/>
      <c r="J393" s="81"/>
      <c r="K393" s="22"/>
    </row>
    <row r="394" spans="1:13" s="111" customFormat="1" ht="15">
      <c r="A394" s="104">
        <v>42</v>
      </c>
      <c r="B394" s="105" t="s">
        <v>745</v>
      </c>
      <c r="C394" s="106" t="s">
        <v>734</v>
      </c>
      <c r="D394" s="107"/>
      <c r="E394" s="107"/>
      <c r="F394" s="107"/>
      <c r="G394" s="107"/>
      <c r="H394" s="108"/>
      <c r="I394" s="107"/>
      <c r="J394" s="109"/>
      <c r="K394" s="110"/>
      <c r="M394" s="94"/>
    </row>
    <row r="395" spans="1:11" ht="45">
      <c r="A395" s="6"/>
      <c r="B395" s="75" t="s">
        <v>1</v>
      </c>
      <c r="C395" s="75" t="s">
        <v>2</v>
      </c>
      <c r="D395" s="75" t="s">
        <v>3</v>
      </c>
      <c r="E395" s="75" t="s">
        <v>4</v>
      </c>
      <c r="F395" s="75" t="s">
        <v>5</v>
      </c>
      <c r="G395" s="76" t="s">
        <v>6</v>
      </c>
      <c r="H395" s="9" t="s">
        <v>748</v>
      </c>
      <c r="I395" s="114" t="s">
        <v>749</v>
      </c>
      <c r="J395" s="115" t="s">
        <v>9</v>
      </c>
      <c r="K395" s="10" t="s">
        <v>750</v>
      </c>
    </row>
    <row r="396" spans="1:11" ht="14.25">
      <c r="A396" s="62">
        <v>1</v>
      </c>
      <c r="B396" s="77" t="s">
        <v>735</v>
      </c>
      <c r="C396" s="77" t="s">
        <v>731</v>
      </c>
      <c r="D396" s="77"/>
      <c r="E396" s="77" t="s">
        <v>80</v>
      </c>
      <c r="F396" s="77" t="s">
        <v>732</v>
      </c>
      <c r="G396" s="63">
        <v>1</v>
      </c>
      <c r="H396" s="145">
        <v>0</v>
      </c>
      <c r="I396" s="145">
        <v>0</v>
      </c>
      <c r="J396" s="151">
        <v>0.23</v>
      </c>
      <c r="K396" s="147">
        <v>0</v>
      </c>
    </row>
    <row r="397" spans="1:11" ht="14.25">
      <c r="A397" s="82"/>
      <c r="B397" s="32"/>
      <c r="C397" s="32"/>
      <c r="D397" s="32"/>
      <c r="E397" s="32"/>
      <c r="F397" s="83"/>
      <c r="G397" s="84" t="s">
        <v>82</v>
      </c>
      <c r="H397" s="79"/>
      <c r="I397" s="85">
        <f>SUM(I396)</f>
        <v>0</v>
      </c>
      <c r="J397" s="89">
        <v>0.23</v>
      </c>
      <c r="K397" s="87">
        <f>SUM(K396)</f>
        <v>0</v>
      </c>
    </row>
    <row r="399" ht="15" thickBot="1"/>
    <row r="400" spans="7:11" ht="15" thickBot="1">
      <c r="G400" s="99" t="s">
        <v>746</v>
      </c>
      <c r="H400" s="100"/>
      <c r="I400" s="101">
        <f>I17+I39+I51+I66+I71+I76+I81+I99+I104+I125+I131+I150+I156+I171+I180+I186+I196+I209+I221+I228+I235+I255+I262+I269+I275+I281+I312+I318+I338+I348+I354+I359+I370+I375+I380+I385+I392+I397+I27+I56+I61+I214+I343</f>
        <v>0</v>
      </c>
      <c r="J400" s="102" t="s">
        <v>747</v>
      </c>
      <c r="K400" s="103">
        <f>K17+K39+K51+K66+K71+K76+K81+K99+K104+K125+K131+K150+K156+K171+K180+K186+K196+K209+K221+K228+K235+K255+K262+K269+K275+K281+K312+K318+K338+K348+K354+K359+K370+K375+K380+K385+K392+K397+K27+K56+K61+K214+K343</f>
        <v>0</v>
      </c>
    </row>
    <row r="401" spans="7:11" ht="14.25">
      <c r="G401" s="88"/>
      <c r="H401" s="88"/>
      <c r="I401" s="98"/>
      <c r="J401" s="98"/>
      <c r="K401" s="98"/>
    </row>
    <row r="402" spans="7:11" ht="14.25">
      <c r="G402" s="88"/>
      <c r="H402" s="88"/>
      <c r="I402" s="98"/>
      <c r="J402" s="98"/>
      <c r="K402" s="218"/>
    </row>
    <row r="403" spans="7:11" ht="14.25">
      <c r="G403" s="88"/>
      <c r="H403" s="88"/>
      <c r="I403" s="98"/>
      <c r="J403" s="98"/>
      <c r="K403" s="98"/>
    </row>
    <row r="404" spans="7:11" ht="14.25">
      <c r="G404" s="88"/>
      <c r="H404" s="88"/>
      <c r="I404" s="98"/>
      <c r="J404" s="98"/>
      <c r="K404" s="98"/>
    </row>
    <row r="405" spans="7:11" ht="14.25">
      <c r="G405" s="88"/>
      <c r="H405" s="88"/>
      <c r="I405" s="98"/>
      <c r="J405" s="98"/>
      <c r="K405" s="98"/>
    </row>
    <row r="406" spans="7:11" ht="14.25">
      <c r="G406" s="88"/>
      <c r="H406" s="88"/>
      <c r="I406" s="98"/>
      <c r="J406" s="98"/>
      <c r="K406" s="98"/>
    </row>
    <row r="407" spans="7:11" ht="14.25">
      <c r="G407" s="88"/>
      <c r="H407" s="88"/>
      <c r="I407" s="98"/>
      <c r="J407" s="98"/>
      <c r="K407" s="98"/>
    </row>
    <row r="408" spans="7:11" ht="14.25">
      <c r="G408" s="88"/>
      <c r="H408" s="88"/>
      <c r="I408" s="98"/>
      <c r="J408" s="98"/>
      <c r="K408" s="98"/>
    </row>
    <row r="409" spans="7:11" ht="14.25">
      <c r="G409" s="88"/>
      <c r="H409" s="88"/>
      <c r="I409" s="98"/>
      <c r="J409" s="98"/>
      <c r="K409" s="98"/>
    </row>
    <row r="410" spans="7:11" ht="14.25">
      <c r="G410" s="88"/>
      <c r="H410" s="88"/>
      <c r="I410" s="98"/>
      <c r="J410" s="98"/>
      <c r="K410" s="98"/>
    </row>
    <row r="411" spans="7:11" ht="14.25">
      <c r="G411" s="88"/>
      <c r="H411" s="88"/>
      <c r="I411" s="88"/>
      <c r="J411" s="88"/>
      <c r="K411" s="88"/>
    </row>
    <row r="412" spans="7:11" ht="14.25">
      <c r="G412" s="88"/>
      <c r="H412" s="88"/>
      <c r="I412" s="88"/>
      <c r="J412" s="88"/>
      <c r="K412" s="88"/>
    </row>
    <row r="413" spans="7:11" ht="14.25">
      <c r="G413" s="88"/>
      <c r="H413" s="88"/>
      <c r="I413" s="88"/>
      <c r="J413" s="88"/>
      <c r="K413" s="88"/>
    </row>
    <row r="414" spans="7:11" ht="14.25">
      <c r="G414" s="88"/>
      <c r="H414" s="88"/>
      <c r="I414" s="88"/>
      <c r="J414" s="88"/>
      <c r="K414" s="88"/>
    </row>
    <row r="415" spans="7:11" ht="14.25">
      <c r="G415" s="88"/>
      <c r="H415" s="88"/>
      <c r="I415" s="88"/>
      <c r="J415" s="88"/>
      <c r="K415" s="88"/>
    </row>
  </sheetData>
  <sheetProtection/>
  <mergeCells count="2">
    <mergeCell ref="G1:K1"/>
    <mergeCell ref="G2:I2"/>
  </mergeCells>
  <printOptions/>
  <pageMargins left="0" right="0" top="0.3937007874015748" bottom="0.3937007874015748" header="0" footer="0"/>
  <pageSetup horizontalDpi="600" verticalDpi="600" orientation="landscape" paperSize="9" scale="95" r:id="rId1"/>
  <headerFooter>
    <oddHeader>&amp;C&amp;A</oddHeader>
    <oddFooter>&amp;CStrona &amp;P</oddFooter>
  </headerFooter>
  <ignoredErrors>
    <ignoredError sqref="J4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</dc:creator>
  <cp:keywords/>
  <dc:description/>
  <cp:lastModifiedBy>Niedzwiecka-Reszczyk Kinga</cp:lastModifiedBy>
  <cp:lastPrinted>2018-01-28T16:00:40Z</cp:lastPrinted>
  <dcterms:created xsi:type="dcterms:W3CDTF">2018-01-25T21:04:24Z</dcterms:created>
  <dcterms:modified xsi:type="dcterms:W3CDTF">2018-02-13T09:20:00Z</dcterms:modified>
  <cp:category/>
  <cp:version/>
  <cp:contentType/>
  <cp:contentStatus/>
  <cp:revision>1</cp:revision>
</cp:coreProperties>
</file>